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defaultThemeVersion="124226"/>
  <bookViews>
    <workbookView xWindow="120" yWindow="120" windowWidth="28620" windowHeight="14190" activeTab="1"/>
  </bookViews>
  <sheets>
    <sheet name="Data" sheetId="1" r:id="rId1"/>
    <sheet name="Calendar" sheetId="2" r:id="rId2"/>
  </sheets>
  <definedNames>
    <definedName name="Abb">{"RIH";"DUH";"HAT";"GIM";"DIS";"DUL";"BID";"LOK";"DOR";"DES";"NIS";"SIL";"VAT";"POK";"GID";"WEM";"NAH";"LUP";"DEK";"JES";"LOF";"TIM";"REH";"FAF";"GER";"PIG";"HOT";"BUB";"DAB";"JAK";"ROB";"VET";"DAL";"VIP";"KEG";"PON";"GOT";"WAS";"KIM";"SUF";"DOK";"NAD";"HUB";"VID";"FIL";"DEH";"SAF";"RUS";"JUD";"BED";"GUB";"TIR";"MOR";"NEK";"MUH";"SAD";"GAN";"GOS";"FIG";"GUD";"MIS";"RUM";"FOP";"PUG";"NEM";"DAK";"VES";"HIG";"FEG";"KAS";"VIF";"POF";"LAT";"FEK";"TUG";"GED";"DOM";"DAS";"HAG";"BOT";"JED";"SIS";"VEP";"NUG";"MOF";"VIM";"HIK";"HUF";"DET";"HUP";"LEF";"VOT";"VEG";"VIH";"LIL";"SIK";"PAH";"NAT";"DAT";"FOS"}</definedName>
  </definedNames>
  <calcPr calcId="145621" refMode="R1C1"/>
  <pivotCaches>
    <pivotCache cacheId="105" r:id="rId3"/>
    <pivotCache cacheId="112" r:id="rId4"/>
  </pivotCaches>
</workbook>
</file>

<file path=xl/calcChain.xml><?xml version="1.0" encoding="utf-8"?>
<calcChain xmlns="http://schemas.openxmlformats.org/spreadsheetml/2006/main">
  <c r="C66" i="2" l="1"/>
  <c r="D66" i="2"/>
  <c r="E66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</calcChain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<sst xmlns="http://schemas.openxmlformats.org/spreadsheetml/2006/main" count="123" uniqueCount="98">
  <si>
    <t>Staff_Week</t>
  </si>
  <si>
    <t>On</t>
  </si>
  <si>
    <t>Off</t>
  </si>
  <si>
    <t>Table1</t>
  </si>
  <si>
    <t>Date</t>
  </si>
  <si>
    <t>Week</t>
  </si>
  <si>
    <t>Day</t>
  </si>
  <si>
    <t>Table2</t>
  </si>
  <si>
    <t>Cnt_Stf</t>
  </si>
  <si>
    <t>Project</t>
  </si>
  <si>
    <t>GIM</t>
  </si>
  <si>
    <t>DIS</t>
  </si>
  <si>
    <t>DUL</t>
  </si>
  <si>
    <t>BID</t>
  </si>
  <si>
    <t>LOK</t>
  </si>
  <si>
    <t>DOR</t>
  </si>
  <si>
    <t>DES</t>
  </si>
  <si>
    <t>NIS</t>
  </si>
  <si>
    <t>SIL</t>
  </si>
  <si>
    <t>VAT</t>
  </si>
  <si>
    <t>POK</t>
  </si>
  <si>
    <t>GID</t>
  </si>
  <si>
    <t>WEM</t>
  </si>
  <si>
    <t>NAH</t>
  </si>
  <si>
    <t>LUP</t>
  </si>
  <si>
    <t>DEK</t>
  </si>
  <si>
    <t>JES</t>
  </si>
  <si>
    <t>LOF</t>
  </si>
  <si>
    <t>TIM</t>
  </si>
  <si>
    <t>REH</t>
  </si>
  <si>
    <t>Grand Total</t>
  </si>
  <si>
    <t>Start</t>
  </si>
  <si>
    <t>Dur</t>
  </si>
  <si>
    <t>8/1/2013</t>
  </si>
  <si>
    <t>8/2/2013</t>
  </si>
  <si>
    <t>8/3/2013</t>
  </si>
  <si>
    <t>8/4/2013</t>
  </si>
  <si>
    <t>8/5/2013</t>
  </si>
  <si>
    <t>8/6/2013</t>
  </si>
  <si>
    <t>8/7/2013</t>
  </si>
  <si>
    <t>8/8/2013</t>
  </si>
  <si>
    <t>8/9/2013</t>
  </si>
  <si>
    <t>8/10/2013</t>
  </si>
  <si>
    <t>8/11/2013</t>
  </si>
  <si>
    <t>8/12/2013</t>
  </si>
  <si>
    <t>8/13/2013</t>
  </si>
  <si>
    <t>8/14/2013</t>
  </si>
  <si>
    <t>8/15/2013</t>
  </si>
  <si>
    <t>8/16/2013</t>
  </si>
  <si>
    <t>8/17/2013</t>
  </si>
  <si>
    <t>8/18/2013</t>
  </si>
  <si>
    <t>8/19/2013</t>
  </si>
  <si>
    <t>8/20/2013</t>
  </si>
  <si>
    <t>8/21/2013</t>
  </si>
  <si>
    <t>8/22/2013</t>
  </si>
  <si>
    <t>8/23/2013</t>
  </si>
  <si>
    <t>8/24/2013</t>
  </si>
  <si>
    <t>8/25/2013</t>
  </si>
  <si>
    <t>8/26/2013</t>
  </si>
  <si>
    <t>8/27/2013</t>
  </si>
  <si>
    <t>8/28/2013</t>
  </si>
  <si>
    <t>8/29/2013</t>
  </si>
  <si>
    <t>8/30/2013</t>
  </si>
  <si>
    <t>8/31/2013</t>
  </si>
  <si>
    <t>9/1/2013</t>
  </si>
  <si>
    <t>9/2/2013</t>
  </si>
  <si>
    <t>9/3/2013</t>
  </si>
  <si>
    <t>9/4/2013</t>
  </si>
  <si>
    <t>9/5/2013</t>
  </si>
  <si>
    <t>9/6/2013</t>
  </si>
  <si>
    <t>9/7/2013</t>
  </si>
  <si>
    <t>9/8/2013</t>
  </si>
  <si>
    <t>9/9/2013</t>
  </si>
  <si>
    <t>9/10/2013</t>
  </si>
  <si>
    <t>9/11/2013</t>
  </si>
  <si>
    <t>9/12/2013</t>
  </si>
  <si>
    <t>9/13/2013</t>
  </si>
  <si>
    <t>9/14/2013</t>
  </si>
  <si>
    <t>9/15/2013</t>
  </si>
  <si>
    <t>9/16/2013</t>
  </si>
  <si>
    <t>9/17/2013</t>
  </si>
  <si>
    <t>9/18/2013</t>
  </si>
  <si>
    <t>9/19/2013</t>
  </si>
  <si>
    <t>9/20/2013</t>
  </si>
  <si>
    <t>9/21/2013</t>
  </si>
  <si>
    <t>9/22/2013</t>
  </si>
  <si>
    <t>9/23/2013</t>
  </si>
  <si>
    <t>9/24/2013</t>
  </si>
  <si>
    <t>9/25/2013</t>
  </si>
  <si>
    <t>9/26/2013</t>
  </si>
  <si>
    <t>9/27/2013</t>
  </si>
  <si>
    <t>9/28/2013</t>
  </si>
  <si>
    <t>9/29/2013</t>
  </si>
  <si>
    <t>9/30/2013</t>
  </si>
  <si>
    <t>10/1/2013</t>
  </si>
  <si>
    <t>Count_Stf</t>
  </si>
  <si>
    <t>PivotTable</t>
  </si>
  <si>
    <t>PivotChart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</si>
</sst>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mm/dd/yy;@"/>
    <numFmt numFmtId="167" formatCode="&quot;$&quot;#,##0.00"/>
    <numFmt numFmtId="168" formatCode=";;;"/>
  </numFmts>
  <fonts count="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i/>
      <sz val="11"/>
      <color rgb="FF7F7F7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165" fontId="0" fillId="0" borderId="0" xfId="0" applyNumberFormat="1"/>
    <xf numFmtId="0" fontId="0" fillId="0" borderId="0" xfId="0" applyNumberFormat="1"/>
    <xf numFmtId="0" fontId="2" fillId="0" borderId="0" xfId="1"/>
    <xf numFmtId="0" fontId="0" fillId="0" borderId="0" xfId="0" applyFill="1" applyBorder="1"/>
    <xf numFmtId="0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pivotButton="1"/>
    <xf numFmtId="168" fontId="0" fillId="0" borderId="0" xfId="0" applyNumberFormat="1"/>
  </cellXfs>
  <cellStyles count="2">
    <cellStyle name="Explanatory Text" xfId="1" builtinId="53"/>
    <cellStyle name="Normal" xfId="0" builtinId="0"/>
  </cellStyles>
  <dxfs count="14">
    <dxf>
      <numFmt numFmtId="168" formatCode=";;;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5" formatCode="mm/dd/yy;@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5" formatCode="mm/dd/yy;@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165" formatCode="mm/dd/yy;@"/>
    </dxf>
    <dxf>
      <numFmt numFmtId="165" formatCode="mm/dd/yy;@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33" Type="http://schemas.openxmlformats.org/officeDocument/2006/relationships/customXml" Target="../customXml/item2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32" Type="http://schemas.openxmlformats.org/officeDocument/2006/relationships/customXml" Target="../customXml/item22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pivotCacheDefinition" Target="pivotCache/pivotCacheDefinition2.xml"/><Relationship Id="rId9" Type="http://schemas.microsoft.com/office/2007/relationships/customDataProps" Target="customData/itemProps1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[09_03_13.xlsx]Data!PivotTable1</c:name>
    <c:fmtId val="0"/>
  </c:pivotSource>
  <c:chart>
    <c:autoTitleDeleted val="0"/>
    <c:pivotFmts>
      <c:pivotFmt>
        <c:idx val="0"/>
        <c:spPr>
          <a:noFill/>
        </c:spPr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0.14073237833222654"/>
          <c:y val="7.1998894874982733E-2"/>
          <c:w val="0.77082655029567082"/>
          <c:h val="0.7922077635032462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Data!$H$3</c:f>
              <c:strCache>
                <c:ptCount val="1"/>
                <c:pt idx="0">
                  <c:v>Start</c:v>
                </c:pt>
              </c:strCache>
            </c:strRef>
          </c:tx>
          <c:spPr>
            <a:noFill/>
          </c:spPr>
          <c:invertIfNegative val="0"/>
          <c:cat>
            <c:strRef>
              <c:f>Data!$G$4:$G$24</c:f>
              <c:strCache>
                <c:ptCount val="20"/>
                <c:pt idx="0">
                  <c:v>GIM</c:v>
                </c:pt>
                <c:pt idx="1">
                  <c:v>POK</c:v>
                </c:pt>
                <c:pt idx="2">
                  <c:v>DIS</c:v>
                </c:pt>
                <c:pt idx="3">
                  <c:v>GID</c:v>
                </c:pt>
                <c:pt idx="4">
                  <c:v>DUL</c:v>
                </c:pt>
                <c:pt idx="5">
                  <c:v>WEM</c:v>
                </c:pt>
                <c:pt idx="6">
                  <c:v>BID</c:v>
                </c:pt>
                <c:pt idx="7">
                  <c:v>NAH</c:v>
                </c:pt>
                <c:pt idx="8">
                  <c:v>LOK</c:v>
                </c:pt>
                <c:pt idx="9">
                  <c:v>LUP</c:v>
                </c:pt>
                <c:pt idx="10">
                  <c:v>DOR</c:v>
                </c:pt>
                <c:pt idx="11">
                  <c:v>DEK</c:v>
                </c:pt>
                <c:pt idx="12">
                  <c:v>SIL</c:v>
                </c:pt>
                <c:pt idx="13">
                  <c:v>DES</c:v>
                </c:pt>
                <c:pt idx="14">
                  <c:v>JES</c:v>
                </c:pt>
                <c:pt idx="15">
                  <c:v>TIM</c:v>
                </c:pt>
                <c:pt idx="16">
                  <c:v>NIS</c:v>
                </c:pt>
                <c:pt idx="17">
                  <c:v>VAT</c:v>
                </c:pt>
                <c:pt idx="18">
                  <c:v>LOF</c:v>
                </c:pt>
                <c:pt idx="19">
                  <c:v>REH</c:v>
                </c:pt>
              </c:strCache>
            </c:strRef>
          </c:cat>
          <c:val>
            <c:numRef>
              <c:f>Data!$H$4:$H$24</c:f>
              <c:numCache>
                <c:formatCode>mm/dd/yy;@</c:formatCode>
                <c:ptCount val="20"/>
                <c:pt idx="0">
                  <c:v>41491</c:v>
                </c:pt>
                <c:pt idx="1">
                  <c:v>41492</c:v>
                </c:pt>
                <c:pt idx="2">
                  <c:v>41498</c:v>
                </c:pt>
                <c:pt idx="3">
                  <c:v>41499</c:v>
                </c:pt>
                <c:pt idx="4">
                  <c:v>41505</c:v>
                </c:pt>
                <c:pt idx="5">
                  <c:v>41506</c:v>
                </c:pt>
                <c:pt idx="6">
                  <c:v>41512</c:v>
                </c:pt>
                <c:pt idx="7">
                  <c:v>41513</c:v>
                </c:pt>
                <c:pt idx="8">
                  <c:v>41519</c:v>
                </c:pt>
                <c:pt idx="9">
                  <c:v>41520</c:v>
                </c:pt>
                <c:pt idx="10">
                  <c:v>41526</c:v>
                </c:pt>
                <c:pt idx="11">
                  <c:v>41527</c:v>
                </c:pt>
                <c:pt idx="12">
                  <c:v>41533</c:v>
                </c:pt>
                <c:pt idx="13">
                  <c:v>41533</c:v>
                </c:pt>
                <c:pt idx="14">
                  <c:v>41534</c:v>
                </c:pt>
                <c:pt idx="15">
                  <c:v>41534</c:v>
                </c:pt>
                <c:pt idx="16">
                  <c:v>41540</c:v>
                </c:pt>
                <c:pt idx="17">
                  <c:v>41540</c:v>
                </c:pt>
                <c:pt idx="18">
                  <c:v>41541</c:v>
                </c:pt>
                <c:pt idx="19">
                  <c:v>41541</c:v>
                </c:pt>
              </c:numCache>
            </c:numRef>
          </c:val>
        </c:ser>
        <c:ser>
          <c:idx val="1"/>
          <c:order val="1"/>
          <c:tx>
            <c:strRef>
              <c:f>Data!$I$3</c:f>
              <c:strCache>
                <c:ptCount val="1"/>
                <c:pt idx="0">
                  <c:v>Dur</c:v>
                </c:pt>
              </c:strCache>
            </c:strRef>
          </c:tx>
          <c:invertIfNegative val="0"/>
          <c:cat>
            <c:strRef>
              <c:f>Data!$G$4:$G$24</c:f>
              <c:strCache>
                <c:ptCount val="20"/>
                <c:pt idx="0">
                  <c:v>GIM</c:v>
                </c:pt>
                <c:pt idx="1">
                  <c:v>POK</c:v>
                </c:pt>
                <c:pt idx="2">
                  <c:v>DIS</c:v>
                </c:pt>
                <c:pt idx="3">
                  <c:v>GID</c:v>
                </c:pt>
                <c:pt idx="4">
                  <c:v>DUL</c:v>
                </c:pt>
                <c:pt idx="5">
                  <c:v>WEM</c:v>
                </c:pt>
                <c:pt idx="6">
                  <c:v>BID</c:v>
                </c:pt>
                <c:pt idx="7">
                  <c:v>NAH</c:v>
                </c:pt>
                <c:pt idx="8">
                  <c:v>LOK</c:v>
                </c:pt>
                <c:pt idx="9">
                  <c:v>LUP</c:v>
                </c:pt>
                <c:pt idx="10">
                  <c:v>DOR</c:v>
                </c:pt>
                <c:pt idx="11">
                  <c:v>DEK</c:v>
                </c:pt>
                <c:pt idx="12">
                  <c:v>SIL</c:v>
                </c:pt>
                <c:pt idx="13">
                  <c:v>DES</c:v>
                </c:pt>
                <c:pt idx="14">
                  <c:v>JES</c:v>
                </c:pt>
                <c:pt idx="15">
                  <c:v>TIM</c:v>
                </c:pt>
                <c:pt idx="16">
                  <c:v>NIS</c:v>
                </c:pt>
                <c:pt idx="17">
                  <c:v>VAT</c:v>
                </c:pt>
                <c:pt idx="18">
                  <c:v>LOF</c:v>
                </c:pt>
                <c:pt idx="19">
                  <c:v>REH</c:v>
                </c:pt>
              </c:strCache>
            </c:strRef>
          </c:cat>
          <c:val>
            <c:numRef>
              <c:f>Data!$I$4:$I$24</c:f>
              <c:numCache>
                <c:formatCode>General</c:formatCode>
                <c:ptCount val="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5</c:v>
                </c:pt>
                <c:pt idx="5">
                  <c:v>7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9355520"/>
        <c:axId val="299357312"/>
      </c:barChart>
      <c:catAx>
        <c:axId val="299355520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alpha val="10000"/>
                </a:schemeClr>
              </a:solidFill>
            </a:ln>
          </c:spPr>
        </c:majorGridlines>
        <c:majorTickMark val="out"/>
        <c:minorTickMark val="none"/>
        <c:tickLblPos val="nextTo"/>
        <c:crossAx val="299357312"/>
        <c:crosses val="autoZero"/>
        <c:auto val="1"/>
        <c:lblAlgn val="ctr"/>
        <c:lblOffset val="100"/>
        <c:noMultiLvlLbl val="0"/>
      </c:catAx>
      <c:valAx>
        <c:axId val="299357312"/>
        <c:scaling>
          <c:orientation val="minMax"/>
          <c:max val="41548"/>
          <c:min val="41487"/>
        </c:scaling>
        <c:delete val="0"/>
        <c:axPos val="b"/>
        <c:majorGridlines>
          <c:spPr>
            <a:ln>
              <a:solidFill>
                <a:schemeClr val="tx1">
                  <a:alpha val="17000"/>
                </a:schemeClr>
              </a:solidFill>
            </a:ln>
          </c:spPr>
        </c:majorGridlines>
        <c:numFmt formatCode="mm/dd/yy;@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299355520"/>
        <c:crosses val="autoZero"/>
        <c:crossBetween val="between"/>
        <c:majorUnit val="2"/>
      </c:valAx>
      <c:spPr>
        <a:solidFill>
          <a:schemeClr val="accent6">
            <a:lumMod val="20000"/>
            <a:lumOff val="80000"/>
          </a:schemeClr>
        </a:solidFill>
      </c:spPr>
    </c:plotArea>
    <c:legend>
      <c:legendPos val="r"/>
      <c:legendEntry>
        <c:idx val="0"/>
        <c:delete val="1"/>
      </c:legendEntry>
      <c:layout/>
      <c:overlay val="0"/>
    </c:legend>
    <c:plotVisOnly val="1"/>
    <c:dispBlanksAs val="gap"/>
    <c:showDLblsOverMax val="0"/>
  </c:chart>
  <c:spPr>
    <a:solidFill>
      <a:schemeClr val="accent6">
        <a:lumMod val="40000"/>
        <a:lumOff val="60000"/>
      </a:schemeClr>
    </a:solidFill>
    <a:effectLst>
      <a:outerShdw blurRad="88900" dist="1143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[09_03_13.xlsx]Calendar!PivotTable2</c:name>
    <c:fmtId val="0"/>
  </c:pivotSource>
  <c:chart>
    <c:autoTitleDeleted val="1"/>
    <c:pivotFmts>
      <c:pivotFmt>
        <c:idx val="0"/>
        <c:spPr>
          <a:solidFill>
            <a:schemeClr val="accent1">
              <a:alpha val="52000"/>
            </a:schemeClr>
          </a:solidFill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Calendar!$H$4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>
                <a:alpha val="52000"/>
              </a:schemeClr>
            </a:solidFill>
          </c:spPr>
          <c:invertIfNegative val="0"/>
          <c:cat>
            <c:strRef>
              <c:f>Calendar!$G$5:$G$67</c:f>
              <c:strCache>
                <c:ptCount val="62"/>
                <c:pt idx="0">
                  <c:v>8/1/2013</c:v>
                </c:pt>
                <c:pt idx="1">
                  <c:v>8/2/2013</c:v>
                </c:pt>
                <c:pt idx="2">
                  <c:v>8/3/2013</c:v>
                </c:pt>
                <c:pt idx="3">
                  <c:v>8/4/2013</c:v>
                </c:pt>
                <c:pt idx="4">
                  <c:v>8/5/2013</c:v>
                </c:pt>
                <c:pt idx="5">
                  <c:v>8/6/2013</c:v>
                </c:pt>
                <c:pt idx="6">
                  <c:v>8/7/2013</c:v>
                </c:pt>
                <c:pt idx="7">
                  <c:v>8/8/2013</c:v>
                </c:pt>
                <c:pt idx="8">
                  <c:v>8/9/2013</c:v>
                </c:pt>
                <c:pt idx="9">
                  <c:v>8/10/2013</c:v>
                </c:pt>
                <c:pt idx="10">
                  <c:v>8/11/2013</c:v>
                </c:pt>
                <c:pt idx="11">
                  <c:v>8/12/2013</c:v>
                </c:pt>
                <c:pt idx="12">
                  <c:v>8/13/2013</c:v>
                </c:pt>
                <c:pt idx="13">
                  <c:v>8/14/2013</c:v>
                </c:pt>
                <c:pt idx="14">
                  <c:v>8/15/2013</c:v>
                </c:pt>
                <c:pt idx="15">
                  <c:v>8/16/2013</c:v>
                </c:pt>
                <c:pt idx="16">
                  <c:v>8/17/2013</c:v>
                </c:pt>
                <c:pt idx="17">
                  <c:v>8/18/2013</c:v>
                </c:pt>
                <c:pt idx="18">
                  <c:v>8/19/2013</c:v>
                </c:pt>
                <c:pt idx="19">
                  <c:v>8/20/2013</c:v>
                </c:pt>
                <c:pt idx="20">
                  <c:v>8/21/2013</c:v>
                </c:pt>
                <c:pt idx="21">
                  <c:v>8/22/2013</c:v>
                </c:pt>
                <c:pt idx="22">
                  <c:v>8/23/2013</c:v>
                </c:pt>
                <c:pt idx="23">
                  <c:v>8/24/2013</c:v>
                </c:pt>
                <c:pt idx="24">
                  <c:v>8/25/2013</c:v>
                </c:pt>
                <c:pt idx="25">
                  <c:v>8/26/2013</c:v>
                </c:pt>
                <c:pt idx="26">
                  <c:v>8/27/2013</c:v>
                </c:pt>
                <c:pt idx="27">
                  <c:v>8/28/2013</c:v>
                </c:pt>
                <c:pt idx="28">
                  <c:v>8/29/2013</c:v>
                </c:pt>
                <c:pt idx="29">
                  <c:v>8/30/2013</c:v>
                </c:pt>
                <c:pt idx="30">
                  <c:v>8/31/2013</c:v>
                </c:pt>
                <c:pt idx="31">
                  <c:v>9/1/2013</c:v>
                </c:pt>
                <c:pt idx="32">
                  <c:v>9/2/2013</c:v>
                </c:pt>
                <c:pt idx="33">
                  <c:v>9/3/2013</c:v>
                </c:pt>
                <c:pt idx="34">
                  <c:v>9/4/2013</c:v>
                </c:pt>
                <c:pt idx="35">
                  <c:v>9/5/2013</c:v>
                </c:pt>
                <c:pt idx="36">
                  <c:v>9/6/2013</c:v>
                </c:pt>
                <c:pt idx="37">
                  <c:v>9/7/2013</c:v>
                </c:pt>
                <c:pt idx="38">
                  <c:v>9/8/2013</c:v>
                </c:pt>
                <c:pt idx="39">
                  <c:v>9/9/2013</c:v>
                </c:pt>
                <c:pt idx="40">
                  <c:v>9/10/2013</c:v>
                </c:pt>
                <c:pt idx="41">
                  <c:v>9/11/2013</c:v>
                </c:pt>
                <c:pt idx="42">
                  <c:v>9/12/2013</c:v>
                </c:pt>
                <c:pt idx="43">
                  <c:v>9/13/2013</c:v>
                </c:pt>
                <c:pt idx="44">
                  <c:v>9/14/2013</c:v>
                </c:pt>
                <c:pt idx="45">
                  <c:v>9/15/2013</c:v>
                </c:pt>
                <c:pt idx="46">
                  <c:v>9/16/2013</c:v>
                </c:pt>
                <c:pt idx="47">
                  <c:v>9/17/2013</c:v>
                </c:pt>
                <c:pt idx="48">
                  <c:v>9/18/2013</c:v>
                </c:pt>
                <c:pt idx="49">
                  <c:v>9/19/2013</c:v>
                </c:pt>
                <c:pt idx="50">
                  <c:v>9/20/2013</c:v>
                </c:pt>
                <c:pt idx="51">
                  <c:v>9/21/2013</c:v>
                </c:pt>
                <c:pt idx="52">
                  <c:v>9/22/2013</c:v>
                </c:pt>
                <c:pt idx="53">
                  <c:v>9/23/2013</c:v>
                </c:pt>
                <c:pt idx="54">
                  <c:v>9/24/2013</c:v>
                </c:pt>
                <c:pt idx="55">
                  <c:v>9/25/2013</c:v>
                </c:pt>
                <c:pt idx="56">
                  <c:v>9/26/2013</c:v>
                </c:pt>
                <c:pt idx="57">
                  <c:v>9/27/2013</c:v>
                </c:pt>
                <c:pt idx="58">
                  <c:v>9/28/2013</c:v>
                </c:pt>
                <c:pt idx="59">
                  <c:v>9/29/2013</c:v>
                </c:pt>
                <c:pt idx="60">
                  <c:v>9/30/2013</c:v>
                </c:pt>
                <c:pt idx="61">
                  <c:v>10/1/2013</c:v>
                </c:pt>
              </c:strCache>
            </c:strRef>
          </c:cat>
          <c:val>
            <c:numRef>
              <c:f>Calendar!$H$5:$H$67</c:f>
              <c:numCache>
                <c:formatCode>General</c:formatCode>
                <c:ptCount val="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2</c:v>
                </c:pt>
                <c:pt idx="10">
                  <c:v>2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2</c:v>
                </c:pt>
                <c:pt idx="17">
                  <c:v>2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2</c:v>
                </c:pt>
                <c:pt idx="24">
                  <c:v>2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17</c:v>
                </c:pt>
                <c:pt idx="30">
                  <c:v>2</c:v>
                </c:pt>
                <c:pt idx="31">
                  <c:v>2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2</c:v>
                </c:pt>
                <c:pt idx="38">
                  <c:v>2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2</c:v>
                </c:pt>
                <c:pt idx="45">
                  <c:v>2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14</c:v>
                </c:pt>
                <c:pt idx="50">
                  <c:v>14</c:v>
                </c:pt>
                <c:pt idx="51">
                  <c:v>4</c:v>
                </c:pt>
                <c:pt idx="52">
                  <c:v>4</c:v>
                </c:pt>
                <c:pt idx="53">
                  <c:v>14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99329024"/>
        <c:axId val="300223104"/>
      </c:barChart>
      <c:catAx>
        <c:axId val="29932902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00223104"/>
        <c:crosses val="autoZero"/>
        <c:auto val="1"/>
        <c:lblAlgn val="ctr"/>
        <c:lblOffset val="100"/>
        <c:noMultiLvlLbl val="0"/>
      </c:catAx>
      <c:valAx>
        <c:axId val="300223104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alpha val="12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299329024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</c:spPr>
    </c:plotArea>
    <c:plotVisOnly val="1"/>
    <c:dispBlanksAs val="gap"/>
    <c:showDLblsOverMax val="0"/>
  </c:chart>
  <c:spPr>
    <a:solidFill>
      <a:schemeClr val="accent6">
        <a:lumMod val="40000"/>
        <a:lumOff val="60000"/>
      </a:schemeClr>
    </a:solidFill>
    <a:effectLst>
      <a:outerShdw blurRad="88900" dist="1143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22</xdr:col>
      <xdr:colOff>590550</xdr:colOff>
      <xdr:row>30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24</xdr:col>
      <xdr:colOff>0</xdr:colOff>
      <xdr:row>2</xdr:row>
      <xdr:rowOff>0</xdr:rowOff>
    </xdr:from>
    <xdr:to>
      <xdr:col>33</xdr:col>
      <xdr:colOff>361950</xdr:colOff>
      <xdr:row>23</xdr:row>
      <xdr:rowOff>180975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8550" y="381000"/>
          <a:ext cx="5848350" cy="418147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28575</xdr:rowOff>
    </xdr:from>
    <xdr:to>
      <xdr:col>22</xdr:col>
      <xdr:colOff>85725</xdr:colOff>
      <xdr:row>31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owner" refreshedDate="41520.317823726851" createdVersion="4" refreshedVersion="4" minRefreshableVersion="3" recordCount="0" supportSubquery="1" supportAdvancedDrill="1">
  <cacheSource type="external" connectionId="1"/>
  <cacheFields count="2">
    <cacheField name="[Calendar].[Date].[Date]" caption="Date" numFmtId="0" hierarchy="1" level="1">
      <sharedItems count="62">
        <s v="[Calendar].[Date].&amp;[2013-08-01T00:00:00]" c="8/1/2013"/>
        <s v="[Calendar].[Date].&amp;[2013-08-02T00:00:00]" c="8/2/2013"/>
        <s v="[Calendar].[Date].&amp;[2013-08-03T00:00:00]" c="8/3/2013"/>
        <s v="[Calendar].[Date].&amp;[2013-08-04T00:00:00]" c="8/4/2013"/>
        <s v="[Calendar].[Date].&amp;[2013-08-05T00:00:00]" c="8/5/2013"/>
        <s v="[Calendar].[Date].&amp;[2013-08-06T00:00:00]" c="8/6/2013"/>
        <s v="[Calendar].[Date].&amp;[2013-08-07T00:00:00]" c="8/7/2013"/>
        <s v="[Calendar].[Date].&amp;[2013-08-08T00:00:00]" c="8/8/2013"/>
        <s v="[Calendar].[Date].&amp;[2013-08-09T00:00:00]" c="8/9/2013"/>
        <s v="[Calendar].[Date].&amp;[2013-08-10T00:00:00]" c="8/10/2013"/>
        <s v="[Calendar].[Date].&amp;[2013-08-11T00:00:00]" c="8/11/2013"/>
        <s v="[Calendar].[Date].&amp;[2013-08-12T00:00:00]" c="8/12/2013"/>
        <s v="[Calendar].[Date].&amp;[2013-08-13T00:00:00]" c="8/13/2013"/>
        <s v="[Calendar].[Date].&amp;[2013-08-14T00:00:00]" c="8/14/2013"/>
        <s v="[Calendar].[Date].&amp;[2013-08-15T00:00:00]" c="8/15/2013"/>
        <s v="[Calendar].[Date].&amp;[2013-08-16T00:00:00]" c="8/16/2013"/>
        <s v="[Calendar].[Date].&amp;[2013-08-17T00:00:00]" c="8/17/2013"/>
        <s v="[Calendar].[Date].&amp;[2013-08-18T00:00:00]" c="8/18/2013"/>
        <s v="[Calendar].[Date].&amp;[2013-08-19T00:00:00]" c="8/19/2013"/>
        <s v="[Calendar].[Date].&amp;[2013-08-20T00:00:00]" c="8/20/2013"/>
        <s v="[Calendar].[Date].&amp;[2013-08-21T00:00:00]" c="8/21/2013"/>
        <s v="[Calendar].[Date].&amp;[2013-08-22T00:00:00]" c="8/22/2013"/>
        <s v="[Calendar].[Date].&amp;[2013-08-23T00:00:00]" c="8/23/2013"/>
        <s v="[Calendar].[Date].&amp;[2013-08-24T00:00:00]" c="8/24/2013"/>
        <s v="[Calendar].[Date].&amp;[2013-08-25T00:00:00]" c="8/25/2013"/>
        <s v="[Calendar].[Date].&amp;[2013-08-26T00:00:00]" c="8/26/2013"/>
        <s v="[Calendar].[Date].&amp;[2013-08-27T00:00:00]" c="8/27/2013"/>
        <s v="[Calendar].[Date].&amp;[2013-08-28T00:00:00]" c="8/28/2013"/>
        <s v="[Calendar].[Date].&amp;[2013-08-29T00:00:00]" c="8/29/2013"/>
        <s v="[Calendar].[Date].&amp;[2013-08-30T00:00:00]" c="8/30/2013"/>
        <s v="[Calendar].[Date].&amp;[2013-08-31T00:00:00]" c="8/31/2013"/>
        <s v="[Calendar].[Date].&amp;[2013-09-01T00:00:00]" c="9/1/2013"/>
        <s v="[Calendar].[Date].&amp;[2013-09-02T00:00:00]" c="9/2/2013"/>
        <s v="[Calendar].[Date].&amp;[2013-09-03T00:00:00]" c="9/3/2013"/>
        <s v="[Calendar].[Date].&amp;[2013-09-04T00:00:00]" c="9/4/2013"/>
        <s v="[Calendar].[Date].&amp;[2013-09-05T00:00:00]" c="9/5/2013"/>
        <s v="[Calendar].[Date].&amp;[2013-09-06T00:00:00]" c="9/6/2013"/>
        <s v="[Calendar].[Date].&amp;[2013-09-07T00:00:00]" c="9/7/2013"/>
        <s v="[Calendar].[Date].&amp;[2013-09-08T00:00:00]" c="9/8/2013"/>
        <s v="[Calendar].[Date].&amp;[2013-09-09T00:00:00]" c="9/9/2013"/>
        <s v="[Calendar].[Date].&amp;[2013-09-10T00:00:00]" c="9/10/2013"/>
        <s v="[Calendar].[Date].&amp;[2013-09-11T00:00:00]" c="9/11/2013"/>
        <s v="[Calendar].[Date].&amp;[2013-09-12T00:00:00]" c="9/12/2013"/>
        <s v="[Calendar].[Date].&amp;[2013-09-13T00:00:00]" c="9/13/2013"/>
        <s v="[Calendar].[Date].&amp;[2013-09-14T00:00:00]" c="9/14/2013"/>
        <s v="[Calendar].[Date].&amp;[2013-09-15T00:00:00]" c="9/15/2013"/>
        <s v="[Calendar].[Date].&amp;[2013-09-16T00:00:00]" c="9/16/2013"/>
        <s v="[Calendar].[Date].&amp;[2013-09-17T00:00:00]" c="9/17/2013"/>
        <s v="[Calendar].[Date].&amp;[2013-09-18T00:00:00]" c="9/18/2013"/>
        <s v="[Calendar].[Date].&amp;[2013-09-19T00:00:00]" c="9/19/2013"/>
        <s v="[Calendar].[Date].&amp;[2013-09-20T00:00:00]" c="9/20/2013"/>
        <s v="[Calendar].[Date].&amp;[2013-09-21T00:00:00]" c="9/21/2013"/>
        <s v="[Calendar].[Date].&amp;[2013-09-22T00:00:00]" c="9/22/2013"/>
        <s v="[Calendar].[Date].&amp;[2013-09-23T00:00:00]" c="9/23/2013"/>
        <s v="[Calendar].[Date].&amp;[2013-09-24T00:00:00]" c="9/24/2013"/>
        <s v="[Calendar].[Date].&amp;[2013-09-25T00:00:00]" c="9/25/2013"/>
        <s v="[Calendar].[Date].&amp;[2013-09-26T00:00:00]" c="9/26/2013"/>
        <s v="[Calendar].[Date].&amp;[2013-09-27T00:00:00]" c="9/27/2013"/>
        <s v="[Calendar].[Date].&amp;[2013-09-28T00:00:00]" c="9/28/2013"/>
        <s v="[Calendar].[Date].&amp;[2013-09-29T00:00:00]" c="9/29/2013"/>
        <s v="[Calendar].[Date].&amp;[2013-09-30T00:00:00]" c="9/30/2013"/>
        <s v="[Calendar].[Date].&amp;[2013-10-01T00:00:00]" c="10/1/2013"/>
      </sharedItems>
    </cacheField>
    <cacheField name="[Measures].[Count_Stf]" caption="Count_Stf" numFmtId="0" hierarchy="11" level="32767"/>
  </cacheFields>
  <cacheHierarchies count="15">
    <cacheHierarchy uniqueName="[Calendar].[Cnt_Stf]" caption="Cnt_Stf" attribute="1" defaultMemberUniqueName="[Calendar].[Cnt_Stf].[All]" allUniqueName="[Calendar].[Cnt_Stf].[All]" dimensionUniqueName="[Calendar]" displayFolder="" count="0" unbalanced="0"/>
    <cacheHierarchy uniqueName="[Calendar].[Date]" caption="Date" attribute="1" defaultMemberUniqueName="[Calendar].[Date].[All]" allUniqueName="[Calendar].[Date].[All]" dimensionUniqueName="[Calendar]" displayFolder="" count="2" unbalanced="0">
      <fieldsUsage count="2">
        <fieldUsage x="-1"/>
        <fieldUsage x="0"/>
      </fieldsUsage>
    </cacheHierarchy>
    <cacheHierarchy uniqueName="[Calendar].[Day]" caption="Day" attribute="1" defaultMemberUniqueName="[Calendar].[Day].[All]" allUniqueName="[Calendar].[Day].[All]" dimensionUniqueName="[Calendar]" displayFolder="" count="0" unbalanced="0"/>
    <cacheHierarchy uniqueName="[Calendar].[Week]" caption="Week" attribute="1" defaultMemberUniqueName="[Calendar].[Week].[All]" allUniqueName="[Calendar].[Week].[All]" dimensionUniqueName="[Calendar]" displayFolder="" count="0" unbalanced="0"/>
    <cacheHierarchy uniqueName="[Table1].[Off]" caption="Off" attribute="1" defaultMemberUniqueName="[Table1].[Off].[All]" allUniqueName="[Table1].[Off].[All]" dimensionUniqueName="[Table1]" displayFolder="" count="0" unbalanced="0"/>
    <cacheHierarchy uniqueName="[Table1].[On]" caption="On" attribute="1" defaultMemberUniqueName="[Table1].[On].[All]" allUniqueName="[Table1].[On].[All]" dimensionUniqueName="[Table1]" displayFolder="" count="0" unbalanced="0"/>
    <cacheHierarchy uniqueName="[Table1].[Project]" caption="Project" attribute="1" defaultMemberUniqueName="[Table1].[Project].[All]" allUniqueName="[Table1].[Project].[All]" dimensionUniqueName="[Table1]" displayFolder="" count="0" unbalanced="0"/>
    <cacheHierarchy uniqueName="[Table1].[Staff_Week]" caption="Staff_Week" attribute="1" defaultMemberUniqueName="[Table1].[Staff_Week].[All]" allUniqueName="[Table1].[Staff_Week].[All]" dimensionUniqueName="[Table1]" displayFolder="" count="0" unbalanced="0"/>
    <cacheHierarchy uniqueName="[Measures].[Start]" caption="Start" measure="1" displayFolder="" measureGroup="Table1" count="0"/>
    <cacheHierarchy uniqueName="[Measures].[End]" caption="End" measure="1" displayFolder="" measureGroup="Table1" count="0"/>
    <cacheHierarchy uniqueName="[Measures].[Dur]" caption="Dur" measure="1" displayFolder="" measureGroup="Table1" count="0"/>
    <cacheHierarchy uniqueName="[Measures].[Count_Stf]" caption="Count_Stf" measure="1" displayFolder="" measureGroup="Calendar" count="0" oneField="1">
      <fieldsUsage count="1">
        <fieldUsage x="1"/>
      </fieldsUsage>
    </cacheHierarchy>
    <cacheHierarchy uniqueName="[Measures].[_Count Table1]" caption="_Count Table1" measure="1" displayFolder="" measureGroup="Table1" count="0" hidden="1"/>
    <cacheHierarchy uniqueName="[Measures].[_Count Calendar]" caption="_Count Calendar" measure="1" displayFolder="" measureGroup="Calendar" count="0" hidden="1"/>
    <cacheHierarchy uniqueName="[Measures].[__No measures defined]" caption="__No measures defined" measure="1" displayFolder="" count="0" hidden="1"/>
  </cacheHierarchies>
  <kpis count="0"/>
  <dimensions count="3">
    <dimension name="Calendar" uniqueName="[Calendar]" caption="Calendar"/>
    <dimension measure="1" name="Measures" uniqueName="[Measures]" caption="Measures"/>
    <dimension name="Table1" uniqueName="[Table1]" caption="Table1"/>
  </dimensions>
  <measureGroups count="2">
    <measureGroup name="Calendar" caption="Calendar"/>
    <measureGroup name="Table1" caption="Table1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owner" refreshedDate="41520.318039004633" createdVersion="4" refreshedVersion="4" minRefreshableVersion="3" recordCount="0" supportSubquery="1" supportAdvancedDrill="1">
  <cacheSource type="external" connectionId="1"/>
  <cacheFields count="3">
    <cacheField name="[Table1].[Project].[Project]" caption="Project" numFmtId="0" hierarchy="6" level="1">
      <sharedItems count="20">
        <s v="[Table1].[Project].&amp;[BID]" c="BID"/>
        <s v="[Table1].[Project].&amp;[DEK]" c="DEK"/>
        <s v="[Table1].[Project].&amp;[DES]" c="DES"/>
        <s v="[Table1].[Project].&amp;[DIS]" c="DIS"/>
        <s v="[Table1].[Project].&amp;[DOR]" c="DOR"/>
        <s v="[Table1].[Project].&amp;[DUL]" c="DUL"/>
        <s v="[Table1].[Project].&amp;[GID]" c="GID"/>
        <s v="[Table1].[Project].&amp;[GIM]" c="GIM"/>
        <s v="[Table1].[Project].&amp;[JES]" c="JES"/>
        <s v="[Table1].[Project].&amp;[LOF]" c="LOF"/>
        <s v="[Table1].[Project].&amp;[LOK]" c="LOK"/>
        <s v="[Table1].[Project].&amp;[LUP]" c="LUP"/>
        <s v="[Table1].[Project].&amp;[NAH]" c="NAH"/>
        <s v="[Table1].[Project].&amp;[NIS]" c="NIS"/>
        <s v="[Table1].[Project].&amp;[POK]" c="POK"/>
        <s v="[Table1].[Project].&amp;[REH]" c="REH"/>
        <s v="[Table1].[Project].&amp;[SIL]" c="SIL"/>
        <s v="[Table1].[Project].&amp;[TIM]" c="TIM"/>
        <s v="[Table1].[Project].&amp;[VAT]" c="VAT"/>
        <s v="[Table1].[Project].&amp;[WEM]" c="WEM"/>
      </sharedItems>
    </cacheField>
    <cacheField name="[Measures].[Start]" caption="Start" numFmtId="0" hierarchy="8" level="32767"/>
    <cacheField name="[Measures].[Dur]" caption="Dur" numFmtId="0" hierarchy="10" level="32767"/>
  </cacheFields>
  <cacheHierarchies count="15">
    <cacheHierarchy uniqueName="[Calendar].[Cnt_Stf]" caption="Cnt_Stf" attribute="1" defaultMemberUniqueName="[Calendar].[Cnt_Stf].[All]" allUniqueName="[Calendar].[Cnt_Stf].[All]" dimensionUniqueName="[Calendar]" displayFolder="" count="0" unbalanced="0"/>
    <cacheHierarchy uniqueName="[Calendar].[Date]" caption="Date" attribute="1" defaultMemberUniqueName="[Calendar].[Date].[All]" allUniqueName="[Calendar].[Date].[All]" dimensionUniqueName="[Calendar]" displayFolder="" count="0" unbalanced="0"/>
    <cacheHierarchy uniqueName="[Calendar].[Day]" caption="Day" attribute="1" defaultMemberUniqueName="[Calendar].[Day].[All]" allUniqueName="[Calendar].[Day].[All]" dimensionUniqueName="[Calendar]" displayFolder="" count="0" unbalanced="0"/>
    <cacheHierarchy uniqueName="[Calendar].[Week]" caption="Week" attribute="1" defaultMemberUniqueName="[Calendar].[Week].[All]" allUniqueName="[Calendar].[Week].[All]" dimensionUniqueName="[Calendar]" displayFolder="" count="0" unbalanced="0"/>
    <cacheHierarchy uniqueName="[Table1].[Off]" caption="Off" attribute="1" defaultMemberUniqueName="[Table1].[Off].[All]" allUniqueName="[Table1].[Off].[All]" dimensionUniqueName="[Table1]" displayFolder="" count="0" unbalanced="0"/>
    <cacheHierarchy uniqueName="[Table1].[On]" caption="On" attribute="1" defaultMemberUniqueName="[Table1].[On].[All]" allUniqueName="[Table1].[On].[All]" dimensionUniqueName="[Table1]" displayFolder="" count="0" unbalanced="0"/>
    <cacheHierarchy uniqueName="[Table1].[Project]" caption="Project" attribute="1" defaultMemberUniqueName="[Table1].[Project].[All]" allUniqueName="[Table1].[Project].[All]" dimensionUniqueName="[Table1]" displayFolder="" count="2" unbalanced="0">
      <fieldsUsage count="2">
        <fieldUsage x="-1"/>
        <fieldUsage x="0"/>
      </fieldsUsage>
    </cacheHierarchy>
    <cacheHierarchy uniqueName="[Table1].[Staff_Week]" caption="Staff_Week" attribute="1" defaultMemberUniqueName="[Table1].[Staff_Week].[All]" allUniqueName="[Table1].[Staff_Week].[All]" dimensionUniqueName="[Table1]" displayFolder="" count="0" unbalanced="0"/>
    <cacheHierarchy uniqueName="[Measures].[Start]" caption="Start" measure="1" displayFolder="" measureGroup="Table1" count="0" oneField="1">
      <fieldsUsage count="1">
        <fieldUsage x="1"/>
      </fieldsUsage>
    </cacheHierarchy>
    <cacheHierarchy uniqueName="[Measures].[End]" caption="End" measure="1" displayFolder="" measureGroup="Table1" count="0"/>
    <cacheHierarchy uniqueName="[Measures].[Dur]" caption="Dur" measure="1" displayFolder="" measureGroup="Table1" count="0" oneField="1">
      <fieldsUsage count="1">
        <fieldUsage x="2"/>
      </fieldsUsage>
    </cacheHierarchy>
    <cacheHierarchy uniqueName="[Measures].[Count_Stf]" caption="Count_Stf" measure="1" displayFolder="" measureGroup="Calendar" count="0"/>
    <cacheHierarchy uniqueName="[Measures].[_Count Table1]" caption="_Count Table1" measure="1" displayFolder="" measureGroup="Table1" count="0" hidden="1"/>
    <cacheHierarchy uniqueName="[Measures].[_Count Calendar]" caption="_Count Calendar" measure="1" displayFolder="" measureGroup="Calendar" count="0" hidden="1"/>
    <cacheHierarchy uniqueName="[Measures].[__No measures defined]" caption="__No measures defined" measure="1" displayFolder="" count="0" hidden="1"/>
  </cacheHierarchies>
  <kpis count="0"/>
  <dimensions count="3">
    <dimension name="Calendar" uniqueName="[Calendar]" caption="Calendar"/>
    <dimension measure="1" name="Measures" uniqueName="[Measures]" caption="Measures"/>
    <dimension name="Table1" uniqueName="[Table1]" caption="Table1"/>
  </dimensions>
  <measureGroups count="2">
    <measureGroup name="Calendar" caption="Calendar"/>
    <measureGroup name="Table1" caption="Table1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12" applyNumberFormats="0" applyBorderFormats="0" applyFontFormats="0" applyPatternFormats="0" applyAlignmentFormats="0" applyWidthHeightFormats="1" dataCaption="Values" tag="19856aa8-8353-4a96-8d78-a8820f47ec4a" updatedVersion="4" minRefreshableVersion="3" useAutoFormatting="1" itemPrintTitles="1" createdVersion="4" indent="0" compact="0" outline="1" outlineData="1" compactData="0" multipleFieldFilters="0" chartFormat="1" fieldListSortAscending="1">
  <location ref="G3:I24" firstHeaderRow="0" firstDataRow="1" firstDataCol="1"/>
  <pivotFields count="3">
    <pivotField axis="axisRow" compact="0" allDrilled="1" showAll="0" sortType="ascending" defaultAttributeDrillState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showAll="0"/>
    <pivotField dataField="1" compact="0" showAll="0"/>
  </pivotFields>
  <rowFields count="1">
    <field x="0"/>
  </rowFields>
  <rowItems count="21">
    <i>
      <x v="7"/>
    </i>
    <i>
      <x v="14"/>
    </i>
    <i>
      <x v="3"/>
    </i>
    <i>
      <x v="6"/>
    </i>
    <i>
      <x v="5"/>
    </i>
    <i>
      <x v="19"/>
    </i>
    <i>
      <x/>
    </i>
    <i>
      <x v="12"/>
    </i>
    <i>
      <x v="10"/>
    </i>
    <i>
      <x v="11"/>
    </i>
    <i>
      <x v="4"/>
    </i>
    <i>
      <x v="1"/>
    </i>
    <i>
      <x v="16"/>
    </i>
    <i>
      <x v="2"/>
    </i>
    <i>
      <x v="8"/>
    </i>
    <i>
      <x v="17"/>
    </i>
    <i>
      <x v="13"/>
    </i>
    <i>
      <x v="18"/>
    </i>
    <i>
      <x v="9"/>
    </i>
    <i>
      <x v="15"/>
    </i>
    <i t="grand">
      <x/>
    </i>
  </rowItems>
  <colFields count="1">
    <field x="-2"/>
  </colFields>
  <colItems count="2">
    <i>
      <x/>
    </i>
    <i i="1">
      <x v="1"/>
    </i>
  </colItems>
  <dataFields count="2">
    <dataField name="Start" fld="1" baseField="0" baseItem="0" numFmtId="165"/>
    <dataField name="Dur" fld="2" baseField="0" baseItem="0" numFmtId="167"/>
  </dataFields>
  <formats count="3">
    <format dxfId="2">
      <pivotArea collapsedLevelsAreSubtotals="1" fieldPosition="0">
        <references count="2">
          <reference field="4294967294" count="1" selected="0">
            <x v="1"/>
          </reference>
          <reference field="0" count="0"/>
        </references>
      </pivotArea>
    </format>
    <format dxfId="1">
      <pivotArea field="0" grandRow="1" outline="0" collapsedLevelsAreSubtotals="1" axis="axisRow" fieldPosition="0">
        <references count="1">
          <reference field="4294967294" count="1" selected="0">
            <x v="1"/>
          </reference>
        </references>
      </pivotArea>
    </format>
    <format dxfId="0">
      <pivotArea field="0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</format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Hierarchies count="15">
    <pivotHierarchy/>
    <pivotHierarchy/>
    <pivotHierarchy/>
    <pivotHierarchy/>
    <pivotHierarchy/>
    <pivotHierarchy/>
    <pivotHierarchy/>
    <pivotHierarchy/>
    <pivotHierarchy dragToRow="0" dragToCol="0" dragToPage="0" dragToData="1" caption="Start"/>
    <pivotHierarchy dragToRow="0" dragToCol="0" dragToPage="0" dragToData="1" caption="End"/>
    <pivotHierarchy dragToRow="0" dragToCol="0" dragToPage="0" dragToData="1" caption="Dur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Dark2" showRowHeaders="1" showColHeaders="1" showRowStripes="0" showColStripes="0" showLastColumn="1"/>
  <rowHierarchiesUsage count="1">
    <rowHierarchyUsage hierarchyUsage="6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2.xml><?xml version="1.0" encoding="utf-8"?>
<pivotTableDefinition xmlns="http://schemas.openxmlformats.org/spreadsheetml/2006/main" name="PivotTable2" cacheId="105" applyNumberFormats="0" applyBorderFormats="0" applyFontFormats="0" applyPatternFormats="0" applyAlignmentFormats="0" applyWidthHeightFormats="1" dataCaption="Values" tag="79069e12-aaa0-4243-8a26-80f126c81216" updatedVersion="4" minRefreshableVersion="3" useAutoFormatting="1" itemPrintTitles="1" createdVersion="4" indent="0" compact="0" outline="1" outlineData="1" compactData="0" multipleFieldFilters="0" chartFormat="1" fieldListSortAscending="1">
  <location ref="G4:H67" firstHeaderRow="1" firstDataRow="1" firstDataCol="1"/>
  <pivotFields count="2">
    <pivotField axis="axisRow" compact="0" allDrilled="1" showAll="0" dataSourceSort="1" defaultAttributeDrillState="1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dataField="1" compact="0" showAll="0"/>
  </pivotFields>
  <rowFields count="1">
    <field x="0"/>
  </rowFields>
  <rowItems count="6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 t="grand">
      <x/>
    </i>
  </rowItems>
  <colItems count="1">
    <i/>
  </colItems>
  <dataFields count="1">
    <dataField name="Count_Stf" fld="1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15"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Count_Stf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Dark2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Table1" displayName="Table1" ref="B3:E23" totalsRowShown="0" headerRowDxfId="8" dataDxfId="7">
  <autoFilter ref="B3:E23"/>
  <tableColumns count="4">
    <tableColumn id="6" name="Project" dataDxfId="6"/>
    <tableColumn id="1" name="Staff_Week" dataDxfId="5"/>
    <tableColumn id="2" name="On" dataDxfId="4"/>
    <tableColumn id="3" name="Off" dataDxfId="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4:E66" totalsRowShown="0" headerRowDxfId="12">
  <autoFilter ref="B4:E66"/>
  <tableColumns count="4">
    <tableColumn id="1" name="Date" dataDxfId="13"/>
    <tableColumn id="2" name="Week" dataDxfId="11">
      <calculatedColumnFormula>WEEKNUM(Table2[[#This Row],[Date]],2)</calculatedColumnFormula>
    </tableColumn>
    <tableColumn id="3" name="Day" dataDxfId="10">
      <calculatedColumnFormula>TEXT(Table2[[#This Row],[Date]],"ddd")</calculatedColumnFormula>
    </tableColumn>
    <tableColumn id="4" name="Cnt_Stf" dataDxfId="9">
      <calculatedColumnFormula>SUMIFS(Table1[Staff_Week],Table1[On],"&lt;="&amp;Table2[[#This Row],[Date]],Table1[Off],"&gt;="&amp;Table2[[#This Row],[Date]])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4"/>
  <sheetViews>
    <sheetView workbookViewId="0"/>
  </sheetViews>
  <sheetFormatPr defaultRowHeight="15" x14ac:dyDescent="0.25"/>
  <cols>
    <col min="1" max="1" width="10" customWidth="1"/>
    <col min="2" max="2" width="13.7109375" bestFit="1" customWidth="1"/>
    <col min="3" max="3" width="10.140625" bestFit="1" customWidth="1"/>
    <col min="4" max="4" width="9.7109375" bestFit="1" customWidth="1"/>
    <col min="5" max="5" width="10.7109375" bestFit="1" customWidth="1"/>
    <col min="7" max="7" width="11.28515625" customWidth="1"/>
    <col min="8" max="8" width="8.7109375" customWidth="1"/>
    <col min="9" max="9" width="4.140625" customWidth="1"/>
    <col min="10" max="10" width="6.85546875" customWidth="1"/>
  </cols>
  <sheetData>
    <row r="2" spans="2:11" x14ac:dyDescent="0.25">
      <c r="B2" s="3" t="s">
        <v>3</v>
      </c>
      <c r="G2" s="3" t="s">
        <v>96</v>
      </c>
      <c r="K2" s="3" t="s">
        <v>97</v>
      </c>
    </row>
    <row r="3" spans="2:11" x14ac:dyDescent="0.25">
      <c r="B3" s="4" t="s">
        <v>9</v>
      </c>
      <c r="C3" s="4" t="s">
        <v>0</v>
      </c>
      <c r="D3" s="4" t="s">
        <v>1</v>
      </c>
      <c r="E3" s="4" t="s">
        <v>2</v>
      </c>
      <c r="G3" s="8" t="s">
        <v>9</v>
      </c>
      <c r="H3" t="s">
        <v>31</v>
      </c>
      <c r="I3" t="s">
        <v>32</v>
      </c>
    </row>
    <row r="4" spans="2:11" x14ac:dyDescent="0.25">
      <c r="B4" s="4" t="s">
        <v>10</v>
      </c>
      <c r="C4" s="5">
        <v>5</v>
      </c>
      <c r="D4" s="6">
        <v>41491</v>
      </c>
      <c r="E4" s="6">
        <v>41495</v>
      </c>
      <c r="G4" t="s">
        <v>10</v>
      </c>
      <c r="H4" s="1">
        <v>41491</v>
      </c>
      <c r="I4" s="2">
        <v>5</v>
      </c>
    </row>
    <row r="5" spans="2:11" x14ac:dyDescent="0.25">
      <c r="B5" s="4" t="s">
        <v>11</v>
      </c>
      <c r="C5" s="7">
        <v>5</v>
      </c>
      <c r="D5" s="6">
        <v>41498</v>
      </c>
      <c r="E5" s="6">
        <v>41502</v>
      </c>
      <c r="G5" t="s">
        <v>20</v>
      </c>
      <c r="H5" s="1">
        <v>41492</v>
      </c>
      <c r="I5" s="2">
        <v>7</v>
      </c>
    </row>
    <row r="6" spans="2:11" x14ac:dyDescent="0.25">
      <c r="B6" s="4" t="s">
        <v>12</v>
      </c>
      <c r="C6" s="7">
        <v>5</v>
      </c>
      <c r="D6" s="6">
        <v>41505</v>
      </c>
      <c r="E6" s="6">
        <v>41509</v>
      </c>
      <c r="G6" t="s">
        <v>11</v>
      </c>
      <c r="H6" s="1">
        <v>41498</v>
      </c>
      <c r="I6" s="2">
        <v>5</v>
      </c>
    </row>
    <row r="7" spans="2:11" x14ac:dyDescent="0.25">
      <c r="B7" s="4" t="s">
        <v>13</v>
      </c>
      <c r="C7" s="7">
        <v>15</v>
      </c>
      <c r="D7" s="6">
        <v>41512</v>
      </c>
      <c r="E7" s="6">
        <v>41516</v>
      </c>
      <c r="G7" t="s">
        <v>21</v>
      </c>
      <c r="H7" s="1">
        <v>41499</v>
      </c>
      <c r="I7" s="2">
        <v>7</v>
      </c>
    </row>
    <row r="8" spans="2:11" x14ac:dyDescent="0.25">
      <c r="B8" s="4" t="s">
        <v>14</v>
      </c>
      <c r="C8" s="7">
        <v>5</v>
      </c>
      <c r="D8" s="6">
        <v>41519</v>
      </c>
      <c r="E8" s="6">
        <v>41523</v>
      </c>
      <c r="G8" t="s">
        <v>12</v>
      </c>
      <c r="H8" s="1">
        <v>41505</v>
      </c>
      <c r="I8" s="2">
        <v>5</v>
      </c>
    </row>
    <row r="9" spans="2:11" x14ac:dyDescent="0.25">
      <c r="B9" s="4" t="s">
        <v>15</v>
      </c>
      <c r="C9" s="7">
        <v>5</v>
      </c>
      <c r="D9" s="6">
        <v>41526</v>
      </c>
      <c r="E9" s="6">
        <v>41530</v>
      </c>
      <c r="G9" t="s">
        <v>22</v>
      </c>
      <c r="H9" s="1">
        <v>41506</v>
      </c>
      <c r="I9" s="2">
        <v>7</v>
      </c>
    </row>
    <row r="10" spans="2:11" x14ac:dyDescent="0.25">
      <c r="B10" s="4" t="s">
        <v>16</v>
      </c>
      <c r="C10" s="7">
        <v>5</v>
      </c>
      <c r="D10" s="6">
        <v>41533</v>
      </c>
      <c r="E10" s="6">
        <v>41537</v>
      </c>
      <c r="G10" t="s">
        <v>13</v>
      </c>
      <c r="H10" s="1">
        <v>41512</v>
      </c>
      <c r="I10" s="2">
        <v>5</v>
      </c>
    </row>
    <row r="11" spans="2:11" x14ac:dyDescent="0.25">
      <c r="B11" s="4" t="s">
        <v>17</v>
      </c>
      <c r="C11" s="7">
        <v>5</v>
      </c>
      <c r="D11" s="6">
        <v>41540</v>
      </c>
      <c r="E11" s="6">
        <v>41544</v>
      </c>
      <c r="G11" t="s">
        <v>23</v>
      </c>
      <c r="H11" s="1">
        <v>41513</v>
      </c>
      <c r="I11" s="2">
        <v>7</v>
      </c>
    </row>
    <row r="12" spans="2:11" x14ac:dyDescent="0.25">
      <c r="B12" s="4" t="s">
        <v>18</v>
      </c>
      <c r="C12" s="7">
        <v>5</v>
      </c>
      <c r="D12" s="6">
        <v>41533</v>
      </c>
      <c r="E12" s="6">
        <v>41537</v>
      </c>
      <c r="G12" t="s">
        <v>14</v>
      </c>
      <c r="H12" s="1">
        <v>41519</v>
      </c>
      <c r="I12" s="2">
        <v>5</v>
      </c>
    </row>
    <row r="13" spans="2:11" x14ac:dyDescent="0.25">
      <c r="B13" s="4" t="s">
        <v>19</v>
      </c>
      <c r="C13" s="7">
        <v>5</v>
      </c>
      <c r="D13" s="6">
        <v>41540</v>
      </c>
      <c r="E13" s="6">
        <v>41544</v>
      </c>
      <c r="G13" t="s">
        <v>24</v>
      </c>
      <c r="H13" s="1">
        <v>41520</v>
      </c>
      <c r="I13" s="2">
        <v>7</v>
      </c>
    </row>
    <row r="14" spans="2:11" x14ac:dyDescent="0.25">
      <c r="B14" s="4" t="s">
        <v>20</v>
      </c>
      <c r="C14" s="7">
        <v>2</v>
      </c>
      <c r="D14" s="6">
        <v>41492</v>
      </c>
      <c r="E14" s="6">
        <v>41498</v>
      </c>
      <c r="G14" t="s">
        <v>15</v>
      </c>
      <c r="H14" s="1">
        <v>41526</v>
      </c>
      <c r="I14" s="2">
        <v>5</v>
      </c>
    </row>
    <row r="15" spans="2:11" x14ac:dyDescent="0.25">
      <c r="B15" s="4" t="s">
        <v>21</v>
      </c>
      <c r="C15" s="7">
        <v>2</v>
      </c>
      <c r="D15" s="6">
        <v>41499</v>
      </c>
      <c r="E15" s="6">
        <v>41505</v>
      </c>
      <c r="G15" t="s">
        <v>25</v>
      </c>
      <c r="H15" s="1">
        <v>41527</v>
      </c>
      <c r="I15" s="2">
        <v>7</v>
      </c>
    </row>
    <row r="16" spans="2:11" x14ac:dyDescent="0.25">
      <c r="B16" s="4" t="s">
        <v>22</v>
      </c>
      <c r="C16" s="7">
        <v>2</v>
      </c>
      <c r="D16" s="6">
        <v>41506</v>
      </c>
      <c r="E16" s="6">
        <v>41512</v>
      </c>
      <c r="G16" t="s">
        <v>18</v>
      </c>
      <c r="H16" s="1">
        <v>41533</v>
      </c>
      <c r="I16" s="2">
        <v>5</v>
      </c>
    </row>
    <row r="17" spans="2:9" x14ac:dyDescent="0.25">
      <c r="B17" s="4" t="s">
        <v>23</v>
      </c>
      <c r="C17" s="7">
        <v>2</v>
      </c>
      <c r="D17" s="6">
        <v>41513</v>
      </c>
      <c r="E17" s="6">
        <v>41519</v>
      </c>
      <c r="G17" t="s">
        <v>16</v>
      </c>
      <c r="H17" s="1">
        <v>41533</v>
      </c>
      <c r="I17" s="2">
        <v>5</v>
      </c>
    </row>
    <row r="18" spans="2:9" x14ac:dyDescent="0.25">
      <c r="B18" s="4" t="s">
        <v>24</v>
      </c>
      <c r="C18" s="7">
        <v>2</v>
      </c>
      <c r="D18" s="6">
        <v>41520</v>
      </c>
      <c r="E18" s="6">
        <v>41526</v>
      </c>
      <c r="G18" t="s">
        <v>26</v>
      </c>
      <c r="H18" s="1">
        <v>41534</v>
      </c>
      <c r="I18" s="2">
        <v>7</v>
      </c>
    </row>
    <row r="19" spans="2:9" x14ac:dyDescent="0.25">
      <c r="B19" s="4" t="s">
        <v>25</v>
      </c>
      <c r="C19" s="7">
        <v>2</v>
      </c>
      <c r="D19" s="6">
        <v>41527</v>
      </c>
      <c r="E19" s="6">
        <v>41533</v>
      </c>
      <c r="G19" t="s">
        <v>28</v>
      </c>
      <c r="H19" s="1">
        <v>41534</v>
      </c>
      <c r="I19" s="2">
        <v>7</v>
      </c>
    </row>
    <row r="20" spans="2:9" x14ac:dyDescent="0.25">
      <c r="B20" s="4" t="s">
        <v>26</v>
      </c>
      <c r="C20" s="7">
        <v>2</v>
      </c>
      <c r="D20" s="6">
        <v>41534</v>
      </c>
      <c r="E20" s="6">
        <v>41540</v>
      </c>
      <c r="G20" t="s">
        <v>17</v>
      </c>
      <c r="H20" s="1">
        <v>41540</v>
      </c>
      <c r="I20" s="2">
        <v>5</v>
      </c>
    </row>
    <row r="21" spans="2:9" x14ac:dyDescent="0.25">
      <c r="B21" s="4" t="s">
        <v>27</v>
      </c>
      <c r="C21" s="7">
        <v>2</v>
      </c>
      <c r="D21" s="6">
        <v>41541</v>
      </c>
      <c r="E21" s="6">
        <v>41547</v>
      </c>
      <c r="G21" t="s">
        <v>19</v>
      </c>
      <c r="H21" s="1">
        <v>41540</v>
      </c>
      <c r="I21" s="2">
        <v>5</v>
      </c>
    </row>
    <row r="22" spans="2:9" x14ac:dyDescent="0.25">
      <c r="B22" s="4" t="s">
        <v>28</v>
      </c>
      <c r="C22" s="7">
        <v>2</v>
      </c>
      <c r="D22" s="6">
        <v>41534</v>
      </c>
      <c r="E22" s="6">
        <v>41540</v>
      </c>
      <c r="G22" t="s">
        <v>27</v>
      </c>
      <c r="H22" s="1">
        <v>41541</v>
      </c>
      <c r="I22" s="2">
        <v>7</v>
      </c>
    </row>
    <row r="23" spans="2:9" x14ac:dyDescent="0.25">
      <c r="B23" s="4" t="s">
        <v>29</v>
      </c>
      <c r="C23" s="7">
        <v>7</v>
      </c>
      <c r="D23" s="6">
        <v>41541</v>
      </c>
      <c r="E23" s="6">
        <v>41547</v>
      </c>
      <c r="G23" t="s">
        <v>29</v>
      </c>
      <c r="H23" s="1">
        <v>41541</v>
      </c>
      <c r="I23" s="2">
        <v>7</v>
      </c>
    </row>
    <row r="24" spans="2:9" x14ac:dyDescent="0.25">
      <c r="G24" t="s">
        <v>30</v>
      </c>
      <c r="H24" s="9">
        <v>830404</v>
      </c>
      <c r="I24" s="2">
        <v>101</v>
      </c>
    </row>
  </sheetData>
  <pageMargins left="0.7" right="0.7" top="0.75" bottom="0.75" header="0.3" footer="0.3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67"/>
  <sheetViews>
    <sheetView tabSelected="1" workbookViewId="0">
      <selection activeCell="M40" sqref="M40"/>
    </sheetView>
  </sheetViews>
  <sheetFormatPr defaultRowHeight="15" x14ac:dyDescent="0.25"/>
  <cols>
    <col min="2" max="2" width="11" customWidth="1"/>
    <col min="5" max="5" width="10" customWidth="1"/>
    <col min="7" max="7" width="11.28515625" customWidth="1"/>
    <col min="8" max="8" width="9.7109375" bestFit="1" customWidth="1"/>
  </cols>
  <sheetData>
    <row r="3" spans="2:10" x14ac:dyDescent="0.25">
      <c r="B3" s="3" t="s">
        <v>7</v>
      </c>
      <c r="G3" s="3" t="s">
        <v>96</v>
      </c>
      <c r="J3" s="3" t="s">
        <v>97</v>
      </c>
    </row>
    <row r="4" spans="2:10" x14ac:dyDescent="0.25">
      <c r="B4" s="1" t="s">
        <v>4</v>
      </c>
      <c r="C4" s="1" t="s">
        <v>5</v>
      </c>
      <c r="D4" s="1" t="s">
        <v>6</v>
      </c>
      <c r="E4" s="1" t="s">
        <v>8</v>
      </c>
      <c r="G4" s="8" t="s">
        <v>4</v>
      </c>
      <c r="H4" t="s">
        <v>95</v>
      </c>
    </row>
    <row r="5" spans="2:10" x14ac:dyDescent="0.25">
      <c r="B5" s="1">
        <v>41487</v>
      </c>
      <c r="C5" s="2">
        <f>WEEKNUM(Table2[[#This Row],[Date]],2)</f>
        <v>31</v>
      </c>
      <c r="D5" t="str">
        <f>TEXT(Table2[[#This Row],[Date]],"ddd")</f>
        <v>Thu</v>
      </c>
      <c r="E5">
        <f>SUMIFS(Table1[Staff_Week],Table1[On],"&lt;="&amp;Table2[[#This Row],[Date]],Table1[Off],"&gt;="&amp;Table2[[#This Row],[Date]])</f>
        <v>0</v>
      </c>
      <c r="G5" t="s">
        <v>33</v>
      </c>
      <c r="H5" s="2">
        <v>0</v>
      </c>
    </row>
    <row r="6" spans="2:10" x14ac:dyDescent="0.25">
      <c r="B6" s="1">
        <v>41488</v>
      </c>
      <c r="C6" s="2">
        <f>WEEKNUM(Table2[[#This Row],[Date]],2)</f>
        <v>31</v>
      </c>
      <c r="D6" t="str">
        <f>TEXT(Table2[[#This Row],[Date]],"ddd")</f>
        <v>Fri</v>
      </c>
      <c r="E6">
        <f>SUMIFS(Table1[Staff_Week],Table1[On],"&lt;="&amp;Table2[[#This Row],[Date]],Table1[Off],"&gt;="&amp;Table2[[#This Row],[Date]])</f>
        <v>0</v>
      </c>
      <c r="G6" t="s">
        <v>34</v>
      </c>
      <c r="H6" s="2">
        <v>0</v>
      </c>
    </row>
    <row r="7" spans="2:10" x14ac:dyDescent="0.25">
      <c r="B7" s="1">
        <v>41489</v>
      </c>
      <c r="C7" s="2">
        <f>WEEKNUM(Table2[[#This Row],[Date]],2)</f>
        <v>31</v>
      </c>
      <c r="D7" t="str">
        <f>TEXT(Table2[[#This Row],[Date]],"ddd")</f>
        <v>Sat</v>
      </c>
      <c r="E7">
        <f>SUMIFS(Table1[Staff_Week],Table1[On],"&lt;="&amp;Table2[[#This Row],[Date]],Table1[Off],"&gt;="&amp;Table2[[#This Row],[Date]])</f>
        <v>0</v>
      </c>
      <c r="G7" t="s">
        <v>35</v>
      </c>
      <c r="H7" s="2">
        <v>0</v>
      </c>
    </row>
    <row r="8" spans="2:10" x14ac:dyDescent="0.25">
      <c r="B8" s="1">
        <v>41490</v>
      </c>
      <c r="C8" s="2">
        <f>WEEKNUM(Table2[[#This Row],[Date]],2)</f>
        <v>31</v>
      </c>
      <c r="D8" t="str">
        <f>TEXT(Table2[[#This Row],[Date]],"ddd")</f>
        <v>Sun</v>
      </c>
      <c r="E8">
        <f>SUMIFS(Table1[Staff_Week],Table1[On],"&lt;="&amp;Table2[[#This Row],[Date]],Table1[Off],"&gt;="&amp;Table2[[#This Row],[Date]])</f>
        <v>0</v>
      </c>
      <c r="G8" t="s">
        <v>36</v>
      </c>
      <c r="H8" s="2">
        <v>0</v>
      </c>
    </row>
    <row r="9" spans="2:10" x14ac:dyDescent="0.25">
      <c r="B9" s="1">
        <v>41491</v>
      </c>
      <c r="C9" s="2">
        <f>WEEKNUM(Table2[[#This Row],[Date]],2)</f>
        <v>32</v>
      </c>
      <c r="D9" t="str">
        <f>TEXT(Table2[[#This Row],[Date]],"ddd")</f>
        <v>Mon</v>
      </c>
      <c r="E9">
        <f>SUMIFS(Table1[Staff_Week],Table1[On],"&lt;="&amp;Table2[[#This Row],[Date]],Table1[Off],"&gt;="&amp;Table2[[#This Row],[Date]])</f>
        <v>5</v>
      </c>
      <c r="G9" t="s">
        <v>37</v>
      </c>
      <c r="H9" s="2">
        <v>5</v>
      </c>
    </row>
    <row r="10" spans="2:10" x14ac:dyDescent="0.25">
      <c r="B10" s="1">
        <v>41492</v>
      </c>
      <c r="C10" s="2">
        <f>WEEKNUM(Table2[[#This Row],[Date]],2)</f>
        <v>32</v>
      </c>
      <c r="D10" t="str">
        <f>TEXT(Table2[[#This Row],[Date]],"ddd")</f>
        <v>Tue</v>
      </c>
      <c r="E10">
        <f>SUMIFS(Table1[Staff_Week],Table1[On],"&lt;="&amp;Table2[[#This Row],[Date]],Table1[Off],"&gt;="&amp;Table2[[#This Row],[Date]])</f>
        <v>7</v>
      </c>
      <c r="G10" t="s">
        <v>38</v>
      </c>
      <c r="H10" s="2">
        <v>7</v>
      </c>
    </row>
    <row r="11" spans="2:10" x14ac:dyDescent="0.25">
      <c r="B11" s="1">
        <v>41493</v>
      </c>
      <c r="C11" s="2">
        <f>WEEKNUM(Table2[[#This Row],[Date]],2)</f>
        <v>32</v>
      </c>
      <c r="D11" t="str">
        <f>TEXT(Table2[[#This Row],[Date]],"ddd")</f>
        <v>Wed</v>
      </c>
      <c r="E11">
        <f>SUMIFS(Table1[Staff_Week],Table1[On],"&lt;="&amp;Table2[[#This Row],[Date]],Table1[Off],"&gt;="&amp;Table2[[#This Row],[Date]])</f>
        <v>7</v>
      </c>
      <c r="G11" t="s">
        <v>39</v>
      </c>
      <c r="H11" s="2">
        <v>7</v>
      </c>
    </row>
    <row r="12" spans="2:10" x14ac:dyDescent="0.25">
      <c r="B12" s="1">
        <v>41494</v>
      </c>
      <c r="C12" s="2">
        <f>WEEKNUM(Table2[[#This Row],[Date]],2)</f>
        <v>32</v>
      </c>
      <c r="D12" t="str">
        <f>TEXT(Table2[[#This Row],[Date]],"ddd")</f>
        <v>Thu</v>
      </c>
      <c r="E12">
        <f>SUMIFS(Table1[Staff_Week],Table1[On],"&lt;="&amp;Table2[[#This Row],[Date]],Table1[Off],"&gt;="&amp;Table2[[#This Row],[Date]])</f>
        <v>7</v>
      </c>
      <c r="G12" t="s">
        <v>40</v>
      </c>
      <c r="H12" s="2">
        <v>7</v>
      </c>
    </row>
    <row r="13" spans="2:10" x14ac:dyDescent="0.25">
      <c r="B13" s="1">
        <v>41495</v>
      </c>
      <c r="C13" s="2">
        <f>WEEKNUM(Table2[[#This Row],[Date]],2)</f>
        <v>32</v>
      </c>
      <c r="D13" t="str">
        <f>TEXT(Table2[[#This Row],[Date]],"ddd")</f>
        <v>Fri</v>
      </c>
      <c r="E13">
        <f>SUMIFS(Table1[Staff_Week],Table1[On],"&lt;="&amp;Table2[[#This Row],[Date]],Table1[Off],"&gt;="&amp;Table2[[#This Row],[Date]])</f>
        <v>7</v>
      </c>
      <c r="G13" t="s">
        <v>41</v>
      </c>
      <c r="H13" s="2">
        <v>7</v>
      </c>
    </row>
    <row r="14" spans="2:10" x14ac:dyDescent="0.25">
      <c r="B14" s="1">
        <v>41496</v>
      </c>
      <c r="C14" s="2">
        <f>WEEKNUM(Table2[[#This Row],[Date]],2)</f>
        <v>32</v>
      </c>
      <c r="D14" t="str">
        <f>TEXT(Table2[[#This Row],[Date]],"ddd")</f>
        <v>Sat</v>
      </c>
      <c r="E14">
        <f>SUMIFS(Table1[Staff_Week],Table1[On],"&lt;="&amp;Table2[[#This Row],[Date]],Table1[Off],"&gt;="&amp;Table2[[#This Row],[Date]])</f>
        <v>2</v>
      </c>
      <c r="G14" t="s">
        <v>42</v>
      </c>
      <c r="H14" s="2">
        <v>2</v>
      </c>
    </row>
    <row r="15" spans="2:10" x14ac:dyDescent="0.25">
      <c r="B15" s="1">
        <v>41497</v>
      </c>
      <c r="C15" s="2">
        <f>WEEKNUM(Table2[[#This Row],[Date]],2)</f>
        <v>32</v>
      </c>
      <c r="D15" t="str">
        <f>TEXT(Table2[[#This Row],[Date]],"ddd")</f>
        <v>Sun</v>
      </c>
      <c r="E15">
        <f>SUMIFS(Table1[Staff_Week],Table1[On],"&lt;="&amp;Table2[[#This Row],[Date]],Table1[Off],"&gt;="&amp;Table2[[#This Row],[Date]])</f>
        <v>2</v>
      </c>
      <c r="G15" t="s">
        <v>43</v>
      </c>
      <c r="H15" s="2">
        <v>2</v>
      </c>
    </row>
    <row r="16" spans="2:10" x14ac:dyDescent="0.25">
      <c r="B16" s="1">
        <v>41498</v>
      </c>
      <c r="C16" s="2">
        <f>WEEKNUM(Table2[[#This Row],[Date]],2)</f>
        <v>33</v>
      </c>
      <c r="D16" t="str">
        <f>TEXT(Table2[[#This Row],[Date]],"ddd")</f>
        <v>Mon</v>
      </c>
      <c r="E16">
        <f>SUMIFS(Table1[Staff_Week],Table1[On],"&lt;="&amp;Table2[[#This Row],[Date]],Table1[Off],"&gt;="&amp;Table2[[#This Row],[Date]])</f>
        <v>7</v>
      </c>
      <c r="G16" t="s">
        <v>44</v>
      </c>
      <c r="H16" s="2">
        <v>7</v>
      </c>
    </row>
    <row r="17" spans="2:8" x14ac:dyDescent="0.25">
      <c r="B17" s="1">
        <v>41499</v>
      </c>
      <c r="C17" s="2">
        <f>WEEKNUM(Table2[[#This Row],[Date]],2)</f>
        <v>33</v>
      </c>
      <c r="D17" t="str">
        <f>TEXT(Table2[[#This Row],[Date]],"ddd")</f>
        <v>Tue</v>
      </c>
      <c r="E17">
        <f>SUMIFS(Table1[Staff_Week],Table1[On],"&lt;="&amp;Table2[[#This Row],[Date]],Table1[Off],"&gt;="&amp;Table2[[#This Row],[Date]])</f>
        <v>7</v>
      </c>
      <c r="G17" t="s">
        <v>45</v>
      </c>
      <c r="H17" s="2">
        <v>7</v>
      </c>
    </row>
    <row r="18" spans="2:8" x14ac:dyDescent="0.25">
      <c r="B18" s="1">
        <v>41500</v>
      </c>
      <c r="C18" s="2">
        <f>WEEKNUM(Table2[[#This Row],[Date]],2)</f>
        <v>33</v>
      </c>
      <c r="D18" t="str">
        <f>TEXT(Table2[[#This Row],[Date]],"ddd")</f>
        <v>Wed</v>
      </c>
      <c r="E18">
        <f>SUMIFS(Table1[Staff_Week],Table1[On],"&lt;="&amp;Table2[[#This Row],[Date]],Table1[Off],"&gt;="&amp;Table2[[#This Row],[Date]])</f>
        <v>7</v>
      </c>
      <c r="G18" t="s">
        <v>46</v>
      </c>
      <c r="H18" s="2">
        <v>7</v>
      </c>
    </row>
    <row r="19" spans="2:8" x14ac:dyDescent="0.25">
      <c r="B19" s="1">
        <v>41501</v>
      </c>
      <c r="C19" s="2">
        <f>WEEKNUM(Table2[[#This Row],[Date]],2)</f>
        <v>33</v>
      </c>
      <c r="D19" t="str">
        <f>TEXT(Table2[[#This Row],[Date]],"ddd")</f>
        <v>Thu</v>
      </c>
      <c r="E19">
        <f>SUMIFS(Table1[Staff_Week],Table1[On],"&lt;="&amp;Table2[[#This Row],[Date]],Table1[Off],"&gt;="&amp;Table2[[#This Row],[Date]])</f>
        <v>7</v>
      </c>
      <c r="G19" t="s">
        <v>47</v>
      </c>
      <c r="H19" s="2">
        <v>7</v>
      </c>
    </row>
    <row r="20" spans="2:8" x14ac:dyDescent="0.25">
      <c r="B20" s="1">
        <v>41502</v>
      </c>
      <c r="C20" s="2">
        <f>WEEKNUM(Table2[[#This Row],[Date]],2)</f>
        <v>33</v>
      </c>
      <c r="D20" t="str">
        <f>TEXT(Table2[[#This Row],[Date]],"ddd")</f>
        <v>Fri</v>
      </c>
      <c r="E20">
        <f>SUMIFS(Table1[Staff_Week],Table1[On],"&lt;="&amp;Table2[[#This Row],[Date]],Table1[Off],"&gt;="&amp;Table2[[#This Row],[Date]])</f>
        <v>7</v>
      </c>
      <c r="G20" t="s">
        <v>48</v>
      </c>
      <c r="H20" s="2">
        <v>7</v>
      </c>
    </row>
    <row r="21" spans="2:8" x14ac:dyDescent="0.25">
      <c r="B21" s="1">
        <v>41503</v>
      </c>
      <c r="C21" s="2">
        <f>WEEKNUM(Table2[[#This Row],[Date]],2)</f>
        <v>33</v>
      </c>
      <c r="D21" t="str">
        <f>TEXT(Table2[[#This Row],[Date]],"ddd")</f>
        <v>Sat</v>
      </c>
      <c r="E21">
        <f>SUMIFS(Table1[Staff_Week],Table1[On],"&lt;="&amp;Table2[[#This Row],[Date]],Table1[Off],"&gt;="&amp;Table2[[#This Row],[Date]])</f>
        <v>2</v>
      </c>
      <c r="G21" t="s">
        <v>49</v>
      </c>
      <c r="H21" s="2">
        <v>2</v>
      </c>
    </row>
    <row r="22" spans="2:8" x14ac:dyDescent="0.25">
      <c r="B22" s="1">
        <v>41504</v>
      </c>
      <c r="C22" s="2">
        <f>WEEKNUM(Table2[[#This Row],[Date]],2)</f>
        <v>33</v>
      </c>
      <c r="D22" t="str">
        <f>TEXT(Table2[[#This Row],[Date]],"ddd")</f>
        <v>Sun</v>
      </c>
      <c r="E22">
        <f>SUMIFS(Table1[Staff_Week],Table1[On],"&lt;="&amp;Table2[[#This Row],[Date]],Table1[Off],"&gt;="&amp;Table2[[#This Row],[Date]])</f>
        <v>2</v>
      </c>
      <c r="G22" t="s">
        <v>50</v>
      </c>
      <c r="H22" s="2">
        <v>2</v>
      </c>
    </row>
    <row r="23" spans="2:8" x14ac:dyDescent="0.25">
      <c r="B23" s="1">
        <v>41505</v>
      </c>
      <c r="C23" s="2">
        <f>WEEKNUM(Table2[[#This Row],[Date]],2)</f>
        <v>34</v>
      </c>
      <c r="D23" t="str">
        <f>TEXT(Table2[[#This Row],[Date]],"ddd")</f>
        <v>Mon</v>
      </c>
      <c r="E23">
        <f>SUMIFS(Table1[Staff_Week],Table1[On],"&lt;="&amp;Table2[[#This Row],[Date]],Table1[Off],"&gt;="&amp;Table2[[#This Row],[Date]])</f>
        <v>7</v>
      </c>
      <c r="G23" t="s">
        <v>51</v>
      </c>
      <c r="H23" s="2">
        <v>7</v>
      </c>
    </row>
    <row r="24" spans="2:8" x14ac:dyDescent="0.25">
      <c r="B24" s="1">
        <v>41506</v>
      </c>
      <c r="C24" s="2">
        <f>WEEKNUM(Table2[[#This Row],[Date]],2)</f>
        <v>34</v>
      </c>
      <c r="D24" t="str">
        <f>TEXT(Table2[[#This Row],[Date]],"ddd")</f>
        <v>Tue</v>
      </c>
      <c r="E24">
        <f>SUMIFS(Table1[Staff_Week],Table1[On],"&lt;="&amp;Table2[[#This Row],[Date]],Table1[Off],"&gt;="&amp;Table2[[#This Row],[Date]])</f>
        <v>7</v>
      </c>
      <c r="G24" t="s">
        <v>52</v>
      </c>
      <c r="H24" s="2">
        <v>7</v>
      </c>
    </row>
    <row r="25" spans="2:8" x14ac:dyDescent="0.25">
      <c r="B25" s="1">
        <v>41507</v>
      </c>
      <c r="C25" s="2">
        <f>WEEKNUM(Table2[[#This Row],[Date]],2)</f>
        <v>34</v>
      </c>
      <c r="D25" t="str">
        <f>TEXT(Table2[[#This Row],[Date]],"ddd")</f>
        <v>Wed</v>
      </c>
      <c r="E25">
        <f>SUMIFS(Table1[Staff_Week],Table1[On],"&lt;="&amp;Table2[[#This Row],[Date]],Table1[Off],"&gt;="&amp;Table2[[#This Row],[Date]])</f>
        <v>7</v>
      </c>
      <c r="G25" t="s">
        <v>53</v>
      </c>
      <c r="H25" s="2">
        <v>7</v>
      </c>
    </row>
    <row r="26" spans="2:8" x14ac:dyDescent="0.25">
      <c r="B26" s="1">
        <v>41508</v>
      </c>
      <c r="C26" s="2">
        <f>WEEKNUM(Table2[[#This Row],[Date]],2)</f>
        <v>34</v>
      </c>
      <c r="D26" t="str">
        <f>TEXT(Table2[[#This Row],[Date]],"ddd")</f>
        <v>Thu</v>
      </c>
      <c r="E26">
        <f>SUMIFS(Table1[Staff_Week],Table1[On],"&lt;="&amp;Table2[[#This Row],[Date]],Table1[Off],"&gt;="&amp;Table2[[#This Row],[Date]])</f>
        <v>7</v>
      </c>
      <c r="G26" t="s">
        <v>54</v>
      </c>
      <c r="H26" s="2">
        <v>7</v>
      </c>
    </row>
    <row r="27" spans="2:8" x14ac:dyDescent="0.25">
      <c r="B27" s="1">
        <v>41509</v>
      </c>
      <c r="C27" s="2">
        <f>WEEKNUM(Table2[[#This Row],[Date]],2)</f>
        <v>34</v>
      </c>
      <c r="D27" t="str">
        <f>TEXT(Table2[[#This Row],[Date]],"ddd")</f>
        <v>Fri</v>
      </c>
      <c r="E27">
        <f>SUMIFS(Table1[Staff_Week],Table1[On],"&lt;="&amp;Table2[[#This Row],[Date]],Table1[Off],"&gt;="&amp;Table2[[#This Row],[Date]])</f>
        <v>7</v>
      </c>
      <c r="G27" t="s">
        <v>55</v>
      </c>
      <c r="H27" s="2">
        <v>7</v>
      </c>
    </row>
    <row r="28" spans="2:8" x14ac:dyDescent="0.25">
      <c r="B28" s="1">
        <v>41510</v>
      </c>
      <c r="C28" s="2">
        <f>WEEKNUM(Table2[[#This Row],[Date]],2)</f>
        <v>34</v>
      </c>
      <c r="D28" t="str">
        <f>TEXT(Table2[[#This Row],[Date]],"ddd")</f>
        <v>Sat</v>
      </c>
      <c r="E28">
        <f>SUMIFS(Table1[Staff_Week],Table1[On],"&lt;="&amp;Table2[[#This Row],[Date]],Table1[Off],"&gt;="&amp;Table2[[#This Row],[Date]])</f>
        <v>2</v>
      </c>
      <c r="G28" t="s">
        <v>56</v>
      </c>
      <c r="H28" s="2">
        <v>2</v>
      </c>
    </row>
    <row r="29" spans="2:8" x14ac:dyDescent="0.25">
      <c r="B29" s="1">
        <v>41511</v>
      </c>
      <c r="C29" s="2">
        <f>WEEKNUM(Table2[[#This Row],[Date]],2)</f>
        <v>34</v>
      </c>
      <c r="D29" t="str">
        <f>TEXT(Table2[[#This Row],[Date]],"ddd")</f>
        <v>Sun</v>
      </c>
      <c r="E29">
        <f>SUMIFS(Table1[Staff_Week],Table1[On],"&lt;="&amp;Table2[[#This Row],[Date]],Table1[Off],"&gt;="&amp;Table2[[#This Row],[Date]])</f>
        <v>2</v>
      </c>
      <c r="G29" t="s">
        <v>57</v>
      </c>
      <c r="H29" s="2">
        <v>2</v>
      </c>
    </row>
    <row r="30" spans="2:8" x14ac:dyDescent="0.25">
      <c r="B30" s="1">
        <v>41512</v>
      </c>
      <c r="C30" s="2">
        <f>WEEKNUM(Table2[[#This Row],[Date]],2)</f>
        <v>35</v>
      </c>
      <c r="D30" t="str">
        <f>TEXT(Table2[[#This Row],[Date]],"ddd")</f>
        <v>Mon</v>
      </c>
      <c r="E30">
        <f>SUMIFS(Table1[Staff_Week],Table1[On],"&lt;="&amp;Table2[[#This Row],[Date]],Table1[Off],"&gt;="&amp;Table2[[#This Row],[Date]])</f>
        <v>17</v>
      </c>
      <c r="G30" t="s">
        <v>58</v>
      </c>
      <c r="H30" s="2">
        <v>17</v>
      </c>
    </row>
    <row r="31" spans="2:8" x14ac:dyDescent="0.25">
      <c r="B31" s="1">
        <v>41513</v>
      </c>
      <c r="C31" s="2">
        <f>WEEKNUM(Table2[[#This Row],[Date]],2)</f>
        <v>35</v>
      </c>
      <c r="D31" t="str">
        <f>TEXT(Table2[[#This Row],[Date]],"ddd")</f>
        <v>Tue</v>
      </c>
      <c r="E31">
        <f>SUMIFS(Table1[Staff_Week],Table1[On],"&lt;="&amp;Table2[[#This Row],[Date]],Table1[Off],"&gt;="&amp;Table2[[#This Row],[Date]])</f>
        <v>17</v>
      </c>
      <c r="G31" t="s">
        <v>59</v>
      </c>
      <c r="H31" s="2">
        <v>17</v>
      </c>
    </row>
    <row r="32" spans="2:8" x14ac:dyDescent="0.25">
      <c r="B32" s="1">
        <v>41514</v>
      </c>
      <c r="C32" s="2">
        <f>WEEKNUM(Table2[[#This Row],[Date]],2)</f>
        <v>35</v>
      </c>
      <c r="D32" t="str">
        <f>TEXT(Table2[[#This Row],[Date]],"ddd")</f>
        <v>Wed</v>
      </c>
      <c r="E32">
        <f>SUMIFS(Table1[Staff_Week],Table1[On],"&lt;="&amp;Table2[[#This Row],[Date]],Table1[Off],"&gt;="&amp;Table2[[#This Row],[Date]])</f>
        <v>17</v>
      </c>
      <c r="G32" t="s">
        <v>60</v>
      </c>
      <c r="H32" s="2">
        <v>17</v>
      </c>
    </row>
    <row r="33" spans="2:8" x14ac:dyDescent="0.25">
      <c r="B33" s="1">
        <v>41515</v>
      </c>
      <c r="C33" s="2">
        <f>WEEKNUM(Table2[[#This Row],[Date]],2)</f>
        <v>35</v>
      </c>
      <c r="D33" t="str">
        <f>TEXT(Table2[[#This Row],[Date]],"ddd")</f>
        <v>Thu</v>
      </c>
      <c r="E33">
        <f>SUMIFS(Table1[Staff_Week],Table1[On],"&lt;="&amp;Table2[[#This Row],[Date]],Table1[Off],"&gt;="&amp;Table2[[#This Row],[Date]])</f>
        <v>17</v>
      </c>
      <c r="G33" t="s">
        <v>61</v>
      </c>
      <c r="H33" s="2">
        <v>17</v>
      </c>
    </row>
    <row r="34" spans="2:8" x14ac:dyDescent="0.25">
      <c r="B34" s="1">
        <v>41516</v>
      </c>
      <c r="C34" s="2">
        <f>WEEKNUM(Table2[[#This Row],[Date]],2)</f>
        <v>35</v>
      </c>
      <c r="D34" t="str">
        <f>TEXT(Table2[[#This Row],[Date]],"ddd")</f>
        <v>Fri</v>
      </c>
      <c r="E34">
        <f>SUMIFS(Table1[Staff_Week],Table1[On],"&lt;="&amp;Table2[[#This Row],[Date]],Table1[Off],"&gt;="&amp;Table2[[#This Row],[Date]])</f>
        <v>17</v>
      </c>
      <c r="G34" t="s">
        <v>62</v>
      </c>
      <c r="H34" s="2">
        <v>17</v>
      </c>
    </row>
    <row r="35" spans="2:8" x14ac:dyDescent="0.25">
      <c r="B35" s="1">
        <v>41517</v>
      </c>
      <c r="C35" s="2">
        <f>WEEKNUM(Table2[[#This Row],[Date]],2)</f>
        <v>35</v>
      </c>
      <c r="D35" t="str">
        <f>TEXT(Table2[[#This Row],[Date]],"ddd")</f>
        <v>Sat</v>
      </c>
      <c r="E35">
        <f>SUMIFS(Table1[Staff_Week],Table1[On],"&lt;="&amp;Table2[[#This Row],[Date]],Table1[Off],"&gt;="&amp;Table2[[#This Row],[Date]])</f>
        <v>2</v>
      </c>
      <c r="G35" t="s">
        <v>63</v>
      </c>
      <c r="H35" s="2">
        <v>2</v>
      </c>
    </row>
    <row r="36" spans="2:8" x14ac:dyDescent="0.25">
      <c r="B36" s="1">
        <v>41518</v>
      </c>
      <c r="C36" s="2">
        <f>WEEKNUM(Table2[[#This Row],[Date]],2)</f>
        <v>35</v>
      </c>
      <c r="D36" t="str">
        <f>TEXT(Table2[[#This Row],[Date]],"ddd")</f>
        <v>Sun</v>
      </c>
      <c r="E36">
        <f>SUMIFS(Table1[Staff_Week],Table1[On],"&lt;="&amp;Table2[[#This Row],[Date]],Table1[Off],"&gt;="&amp;Table2[[#This Row],[Date]])</f>
        <v>2</v>
      </c>
      <c r="G36" t="s">
        <v>64</v>
      </c>
      <c r="H36" s="2">
        <v>2</v>
      </c>
    </row>
    <row r="37" spans="2:8" x14ac:dyDescent="0.25">
      <c r="B37" s="1">
        <v>41519</v>
      </c>
      <c r="C37" s="2">
        <f>WEEKNUM(Table2[[#This Row],[Date]],2)</f>
        <v>36</v>
      </c>
      <c r="D37" t="str">
        <f>TEXT(Table2[[#This Row],[Date]],"ddd")</f>
        <v>Mon</v>
      </c>
      <c r="E37">
        <f>SUMIFS(Table1[Staff_Week],Table1[On],"&lt;="&amp;Table2[[#This Row],[Date]],Table1[Off],"&gt;="&amp;Table2[[#This Row],[Date]])</f>
        <v>7</v>
      </c>
      <c r="G37" t="s">
        <v>65</v>
      </c>
      <c r="H37" s="2">
        <v>7</v>
      </c>
    </row>
    <row r="38" spans="2:8" x14ac:dyDescent="0.25">
      <c r="B38" s="1">
        <v>41520</v>
      </c>
      <c r="C38" s="2">
        <f>WEEKNUM(Table2[[#This Row],[Date]],2)</f>
        <v>36</v>
      </c>
      <c r="D38" t="str">
        <f>TEXT(Table2[[#This Row],[Date]],"ddd")</f>
        <v>Tue</v>
      </c>
      <c r="E38">
        <f>SUMIFS(Table1[Staff_Week],Table1[On],"&lt;="&amp;Table2[[#This Row],[Date]],Table1[Off],"&gt;="&amp;Table2[[#This Row],[Date]])</f>
        <v>7</v>
      </c>
      <c r="G38" t="s">
        <v>66</v>
      </c>
      <c r="H38" s="2">
        <v>7</v>
      </c>
    </row>
    <row r="39" spans="2:8" x14ac:dyDescent="0.25">
      <c r="B39" s="1">
        <v>41521</v>
      </c>
      <c r="C39" s="2">
        <f>WEEKNUM(Table2[[#This Row],[Date]],2)</f>
        <v>36</v>
      </c>
      <c r="D39" t="str">
        <f>TEXT(Table2[[#This Row],[Date]],"ddd")</f>
        <v>Wed</v>
      </c>
      <c r="E39">
        <f>SUMIFS(Table1[Staff_Week],Table1[On],"&lt;="&amp;Table2[[#This Row],[Date]],Table1[Off],"&gt;="&amp;Table2[[#This Row],[Date]])</f>
        <v>7</v>
      </c>
      <c r="G39" t="s">
        <v>67</v>
      </c>
      <c r="H39" s="2">
        <v>7</v>
      </c>
    </row>
    <row r="40" spans="2:8" x14ac:dyDescent="0.25">
      <c r="B40" s="1">
        <v>41522</v>
      </c>
      <c r="C40" s="2">
        <f>WEEKNUM(Table2[[#This Row],[Date]],2)</f>
        <v>36</v>
      </c>
      <c r="D40" t="str">
        <f>TEXT(Table2[[#This Row],[Date]],"ddd")</f>
        <v>Thu</v>
      </c>
      <c r="E40">
        <f>SUMIFS(Table1[Staff_Week],Table1[On],"&lt;="&amp;Table2[[#This Row],[Date]],Table1[Off],"&gt;="&amp;Table2[[#This Row],[Date]])</f>
        <v>7</v>
      </c>
      <c r="G40" t="s">
        <v>68</v>
      </c>
      <c r="H40" s="2">
        <v>7</v>
      </c>
    </row>
    <row r="41" spans="2:8" x14ac:dyDescent="0.25">
      <c r="B41" s="1">
        <v>41523</v>
      </c>
      <c r="C41" s="2">
        <f>WEEKNUM(Table2[[#This Row],[Date]],2)</f>
        <v>36</v>
      </c>
      <c r="D41" t="str">
        <f>TEXT(Table2[[#This Row],[Date]],"ddd")</f>
        <v>Fri</v>
      </c>
      <c r="E41">
        <f>SUMIFS(Table1[Staff_Week],Table1[On],"&lt;="&amp;Table2[[#This Row],[Date]],Table1[Off],"&gt;="&amp;Table2[[#This Row],[Date]])</f>
        <v>7</v>
      </c>
      <c r="G41" t="s">
        <v>69</v>
      </c>
      <c r="H41" s="2">
        <v>7</v>
      </c>
    </row>
    <row r="42" spans="2:8" x14ac:dyDescent="0.25">
      <c r="B42" s="1">
        <v>41524</v>
      </c>
      <c r="C42" s="2">
        <f>WEEKNUM(Table2[[#This Row],[Date]],2)</f>
        <v>36</v>
      </c>
      <c r="D42" t="str">
        <f>TEXT(Table2[[#This Row],[Date]],"ddd")</f>
        <v>Sat</v>
      </c>
      <c r="E42">
        <f>SUMIFS(Table1[Staff_Week],Table1[On],"&lt;="&amp;Table2[[#This Row],[Date]],Table1[Off],"&gt;="&amp;Table2[[#This Row],[Date]])</f>
        <v>2</v>
      </c>
      <c r="G42" t="s">
        <v>70</v>
      </c>
      <c r="H42" s="2">
        <v>2</v>
      </c>
    </row>
    <row r="43" spans="2:8" x14ac:dyDescent="0.25">
      <c r="B43" s="1">
        <v>41525</v>
      </c>
      <c r="C43" s="2">
        <f>WEEKNUM(Table2[[#This Row],[Date]],2)</f>
        <v>36</v>
      </c>
      <c r="D43" t="str">
        <f>TEXT(Table2[[#This Row],[Date]],"ddd")</f>
        <v>Sun</v>
      </c>
      <c r="E43">
        <f>SUMIFS(Table1[Staff_Week],Table1[On],"&lt;="&amp;Table2[[#This Row],[Date]],Table1[Off],"&gt;="&amp;Table2[[#This Row],[Date]])</f>
        <v>2</v>
      </c>
      <c r="G43" t="s">
        <v>71</v>
      </c>
      <c r="H43" s="2">
        <v>2</v>
      </c>
    </row>
    <row r="44" spans="2:8" x14ac:dyDescent="0.25">
      <c r="B44" s="1">
        <v>41526</v>
      </c>
      <c r="C44" s="2">
        <f>WEEKNUM(Table2[[#This Row],[Date]],2)</f>
        <v>37</v>
      </c>
      <c r="D44" t="str">
        <f>TEXT(Table2[[#This Row],[Date]],"ddd")</f>
        <v>Mon</v>
      </c>
      <c r="E44">
        <f>SUMIFS(Table1[Staff_Week],Table1[On],"&lt;="&amp;Table2[[#This Row],[Date]],Table1[Off],"&gt;="&amp;Table2[[#This Row],[Date]])</f>
        <v>7</v>
      </c>
      <c r="G44" t="s">
        <v>72</v>
      </c>
      <c r="H44" s="2">
        <v>7</v>
      </c>
    </row>
    <row r="45" spans="2:8" x14ac:dyDescent="0.25">
      <c r="B45" s="1">
        <v>41527</v>
      </c>
      <c r="C45" s="2">
        <f>WEEKNUM(Table2[[#This Row],[Date]],2)</f>
        <v>37</v>
      </c>
      <c r="D45" t="str">
        <f>TEXT(Table2[[#This Row],[Date]],"ddd")</f>
        <v>Tue</v>
      </c>
      <c r="E45">
        <f>SUMIFS(Table1[Staff_Week],Table1[On],"&lt;="&amp;Table2[[#This Row],[Date]],Table1[Off],"&gt;="&amp;Table2[[#This Row],[Date]])</f>
        <v>7</v>
      </c>
      <c r="G45" t="s">
        <v>73</v>
      </c>
      <c r="H45" s="2">
        <v>7</v>
      </c>
    </row>
    <row r="46" spans="2:8" x14ac:dyDescent="0.25">
      <c r="B46" s="1">
        <v>41528</v>
      </c>
      <c r="C46" s="2">
        <f>WEEKNUM(Table2[[#This Row],[Date]],2)</f>
        <v>37</v>
      </c>
      <c r="D46" t="str">
        <f>TEXT(Table2[[#This Row],[Date]],"ddd")</f>
        <v>Wed</v>
      </c>
      <c r="E46">
        <f>SUMIFS(Table1[Staff_Week],Table1[On],"&lt;="&amp;Table2[[#This Row],[Date]],Table1[Off],"&gt;="&amp;Table2[[#This Row],[Date]])</f>
        <v>7</v>
      </c>
      <c r="G46" t="s">
        <v>74</v>
      </c>
      <c r="H46" s="2">
        <v>7</v>
      </c>
    </row>
    <row r="47" spans="2:8" x14ac:dyDescent="0.25">
      <c r="B47" s="1">
        <v>41529</v>
      </c>
      <c r="C47" s="2">
        <f>WEEKNUM(Table2[[#This Row],[Date]],2)</f>
        <v>37</v>
      </c>
      <c r="D47" t="str">
        <f>TEXT(Table2[[#This Row],[Date]],"ddd")</f>
        <v>Thu</v>
      </c>
      <c r="E47">
        <f>SUMIFS(Table1[Staff_Week],Table1[On],"&lt;="&amp;Table2[[#This Row],[Date]],Table1[Off],"&gt;="&amp;Table2[[#This Row],[Date]])</f>
        <v>7</v>
      </c>
      <c r="G47" t="s">
        <v>75</v>
      </c>
      <c r="H47" s="2">
        <v>7</v>
      </c>
    </row>
    <row r="48" spans="2:8" x14ac:dyDescent="0.25">
      <c r="B48" s="1">
        <v>41530</v>
      </c>
      <c r="C48" s="2">
        <f>WEEKNUM(Table2[[#This Row],[Date]],2)</f>
        <v>37</v>
      </c>
      <c r="D48" t="str">
        <f>TEXT(Table2[[#This Row],[Date]],"ddd")</f>
        <v>Fri</v>
      </c>
      <c r="E48">
        <f>SUMIFS(Table1[Staff_Week],Table1[On],"&lt;="&amp;Table2[[#This Row],[Date]],Table1[Off],"&gt;="&amp;Table2[[#This Row],[Date]])</f>
        <v>7</v>
      </c>
      <c r="G48" t="s">
        <v>76</v>
      </c>
      <c r="H48" s="2">
        <v>7</v>
      </c>
    </row>
    <row r="49" spans="2:8" x14ac:dyDescent="0.25">
      <c r="B49" s="1">
        <v>41531</v>
      </c>
      <c r="C49" s="2">
        <f>WEEKNUM(Table2[[#This Row],[Date]],2)</f>
        <v>37</v>
      </c>
      <c r="D49" t="str">
        <f>TEXT(Table2[[#This Row],[Date]],"ddd")</f>
        <v>Sat</v>
      </c>
      <c r="E49">
        <f>SUMIFS(Table1[Staff_Week],Table1[On],"&lt;="&amp;Table2[[#This Row],[Date]],Table1[Off],"&gt;="&amp;Table2[[#This Row],[Date]])</f>
        <v>2</v>
      </c>
      <c r="G49" t="s">
        <v>77</v>
      </c>
      <c r="H49" s="2">
        <v>2</v>
      </c>
    </row>
    <row r="50" spans="2:8" x14ac:dyDescent="0.25">
      <c r="B50" s="1">
        <v>41532</v>
      </c>
      <c r="C50" s="2">
        <f>WEEKNUM(Table2[[#This Row],[Date]],2)</f>
        <v>37</v>
      </c>
      <c r="D50" t="str">
        <f>TEXT(Table2[[#This Row],[Date]],"ddd")</f>
        <v>Sun</v>
      </c>
      <c r="E50">
        <f>SUMIFS(Table1[Staff_Week],Table1[On],"&lt;="&amp;Table2[[#This Row],[Date]],Table1[Off],"&gt;="&amp;Table2[[#This Row],[Date]])</f>
        <v>2</v>
      </c>
      <c r="G50" t="s">
        <v>78</v>
      </c>
      <c r="H50" s="2">
        <v>2</v>
      </c>
    </row>
    <row r="51" spans="2:8" x14ac:dyDescent="0.25">
      <c r="B51" s="1">
        <v>41533</v>
      </c>
      <c r="C51" s="2">
        <f>WEEKNUM(Table2[[#This Row],[Date]],2)</f>
        <v>38</v>
      </c>
      <c r="D51" t="str">
        <f>TEXT(Table2[[#This Row],[Date]],"ddd")</f>
        <v>Mon</v>
      </c>
      <c r="E51">
        <f>SUMIFS(Table1[Staff_Week],Table1[On],"&lt;="&amp;Table2[[#This Row],[Date]],Table1[Off],"&gt;="&amp;Table2[[#This Row],[Date]])</f>
        <v>12</v>
      </c>
      <c r="G51" t="s">
        <v>79</v>
      </c>
      <c r="H51" s="2">
        <v>12</v>
      </c>
    </row>
    <row r="52" spans="2:8" x14ac:dyDescent="0.25">
      <c r="B52" s="1">
        <v>41534</v>
      </c>
      <c r="C52" s="2">
        <f>WEEKNUM(Table2[[#This Row],[Date]],2)</f>
        <v>38</v>
      </c>
      <c r="D52" t="str">
        <f>TEXT(Table2[[#This Row],[Date]],"ddd")</f>
        <v>Tue</v>
      </c>
      <c r="E52">
        <f>SUMIFS(Table1[Staff_Week],Table1[On],"&lt;="&amp;Table2[[#This Row],[Date]],Table1[Off],"&gt;="&amp;Table2[[#This Row],[Date]])</f>
        <v>14</v>
      </c>
      <c r="G52" t="s">
        <v>80</v>
      </c>
      <c r="H52" s="2">
        <v>14</v>
      </c>
    </row>
    <row r="53" spans="2:8" x14ac:dyDescent="0.25">
      <c r="B53" s="1">
        <v>41535</v>
      </c>
      <c r="C53" s="2">
        <f>WEEKNUM(Table2[[#This Row],[Date]],2)</f>
        <v>38</v>
      </c>
      <c r="D53" t="str">
        <f>TEXT(Table2[[#This Row],[Date]],"ddd")</f>
        <v>Wed</v>
      </c>
      <c r="E53">
        <f>SUMIFS(Table1[Staff_Week],Table1[On],"&lt;="&amp;Table2[[#This Row],[Date]],Table1[Off],"&gt;="&amp;Table2[[#This Row],[Date]])</f>
        <v>14</v>
      </c>
      <c r="G53" t="s">
        <v>81</v>
      </c>
      <c r="H53" s="2">
        <v>14</v>
      </c>
    </row>
    <row r="54" spans="2:8" x14ac:dyDescent="0.25">
      <c r="B54" s="1">
        <v>41536</v>
      </c>
      <c r="C54" s="2">
        <f>WEEKNUM(Table2[[#This Row],[Date]],2)</f>
        <v>38</v>
      </c>
      <c r="D54" t="str">
        <f>TEXT(Table2[[#This Row],[Date]],"ddd")</f>
        <v>Thu</v>
      </c>
      <c r="E54">
        <f>SUMIFS(Table1[Staff_Week],Table1[On],"&lt;="&amp;Table2[[#This Row],[Date]],Table1[Off],"&gt;="&amp;Table2[[#This Row],[Date]])</f>
        <v>14</v>
      </c>
      <c r="G54" t="s">
        <v>82</v>
      </c>
      <c r="H54" s="2">
        <v>14</v>
      </c>
    </row>
    <row r="55" spans="2:8" x14ac:dyDescent="0.25">
      <c r="B55" s="1">
        <v>41537</v>
      </c>
      <c r="C55" s="2">
        <f>WEEKNUM(Table2[[#This Row],[Date]],2)</f>
        <v>38</v>
      </c>
      <c r="D55" t="str">
        <f>TEXT(Table2[[#This Row],[Date]],"ddd")</f>
        <v>Fri</v>
      </c>
      <c r="E55">
        <f>SUMIFS(Table1[Staff_Week],Table1[On],"&lt;="&amp;Table2[[#This Row],[Date]],Table1[Off],"&gt;="&amp;Table2[[#This Row],[Date]])</f>
        <v>14</v>
      </c>
      <c r="G55" t="s">
        <v>83</v>
      </c>
      <c r="H55" s="2">
        <v>14</v>
      </c>
    </row>
    <row r="56" spans="2:8" x14ac:dyDescent="0.25">
      <c r="B56" s="1">
        <v>41538</v>
      </c>
      <c r="C56" s="2">
        <f>WEEKNUM(Table2[[#This Row],[Date]],2)</f>
        <v>38</v>
      </c>
      <c r="D56" t="str">
        <f>TEXT(Table2[[#This Row],[Date]],"ddd")</f>
        <v>Sat</v>
      </c>
      <c r="E56">
        <f>SUMIFS(Table1[Staff_Week],Table1[On],"&lt;="&amp;Table2[[#This Row],[Date]],Table1[Off],"&gt;="&amp;Table2[[#This Row],[Date]])</f>
        <v>4</v>
      </c>
      <c r="G56" t="s">
        <v>84</v>
      </c>
      <c r="H56" s="2">
        <v>4</v>
      </c>
    </row>
    <row r="57" spans="2:8" x14ac:dyDescent="0.25">
      <c r="B57" s="1">
        <v>41539</v>
      </c>
      <c r="C57" s="2">
        <f>WEEKNUM(Table2[[#This Row],[Date]],2)</f>
        <v>38</v>
      </c>
      <c r="D57" t="str">
        <f>TEXT(Table2[[#This Row],[Date]],"ddd")</f>
        <v>Sun</v>
      </c>
      <c r="E57">
        <f>SUMIFS(Table1[Staff_Week],Table1[On],"&lt;="&amp;Table2[[#This Row],[Date]],Table1[Off],"&gt;="&amp;Table2[[#This Row],[Date]])</f>
        <v>4</v>
      </c>
      <c r="G57" t="s">
        <v>85</v>
      </c>
      <c r="H57" s="2">
        <v>4</v>
      </c>
    </row>
    <row r="58" spans="2:8" x14ac:dyDescent="0.25">
      <c r="B58" s="1">
        <v>41540</v>
      </c>
      <c r="C58" s="2">
        <f>WEEKNUM(Table2[[#This Row],[Date]],2)</f>
        <v>39</v>
      </c>
      <c r="D58" t="str">
        <f>TEXT(Table2[[#This Row],[Date]],"ddd")</f>
        <v>Mon</v>
      </c>
      <c r="E58">
        <f>SUMIFS(Table1[Staff_Week],Table1[On],"&lt;="&amp;Table2[[#This Row],[Date]],Table1[Off],"&gt;="&amp;Table2[[#This Row],[Date]])</f>
        <v>14</v>
      </c>
      <c r="G58" t="s">
        <v>86</v>
      </c>
      <c r="H58" s="2">
        <v>14</v>
      </c>
    </row>
    <row r="59" spans="2:8" x14ac:dyDescent="0.25">
      <c r="B59" s="1">
        <v>41541</v>
      </c>
      <c r="C59" s="2">
        <f>WEEKNUM(Table2[[#This Row],[Date]],2)</f>
        <v>39</v>
      </c>
      <c r="D59" t="str">
        <f>TEXT(Table2[[#This Row],[Date]],"ddd")</f>
        <v>Tue</v>
      </c>
      <c r="E59">
        <f>SUMIFS(Table1[Staff_Week],Table1[On],"&lt;="&amp;Table2[[#This Row],[Date]],Table1[Off],"&gt;="&amp;Table2[[#This Row],[Date]])</f>
        <v>19</v>
      </c>
      <c r="G59" t="s">
        <v>87</v>
      </c>
      <c r="H59" s="2">
        <v>19</v>
      </c>
    </row>
    <row r="60" spans="2:8" x14ac:dyDescent="0.25">
      <c r="B60" s="1">
        <v>41542</v>
      </c>
      <c r="C60" s="2">
        <f>WEEKNUM(Table2[[#This Row],[Date]],2)</f>
        <v>39</v>
      </c>
      <c r="D60" t="str">
        <f>TEXT(Table2[[#This Row],[Date]],"ddd")</f>
        <v>Wed</v>
      </c>
      <c r="E60">
        <f>SUMIFS(Table1[Staff_Week],Table1[On],"&lt;="&amp;Table2[[#This Row],[Date]],Table1[Off],"&gt;="&amp;Table2[[#This Row],[Date]])</f>
        <v>19</v>
      </c>
      <c r="G60" t="s">
        <v>88</v>
      </c>
      <c r="H60" s="2">
        <v>19</v>
      </c>
    </row>
    <row r="61" spans="2:8" x14ac:dyDescent="0.25">
      <c r="B61" s="1">
        <v>41543</v>
      </c>
      <c r="C61" s="2">
        <f>WEEKNUM(Table2[[#This Row],[Date]],2)</f>
        <v>39</v>
      </c>
      <c r="D61" t="str">
        <f>TEXT(Table2[[#This Row],[Date]],"ddd")</f>
        <v>Thu</v>
      </c>
      <c r="E61">
        <f>SUMIFS(Table1[Staff_Week],Table1[On],"&lt;="&amp;Table2[[#This Row],[Date]],Table1[Off],"&gt;="&amp;Table2[[#This Row],[Date]])</f>
        <v>19</v>
      </c>
      <c r="G61" t="s">
        <v>89</v>
      </c>
      <c r="H61" s="2">
        <v>19</v>
      </c>
    </row>
    <row r="62" spans="2:8" x14ac:dyDescent="0.25">
      <c r="B62" s="1">
        <v>41544</v>
      </c>
      <c r="C62" s="2">
        <f>WEEKNUM(Table2[[#This Row],[Date]],2)</f>
        <v>39</v>
      </c>
      <c r="D62" t="str">
        <f>TEXT(Table2[[#This Row],[Date]],"ddd")</f>
        <v>Fri</v>
      </c>
      <c r="E62">
        <f>SUMIFS(Table1[Staff_Week],Table1[On],"&lt;="&amp;Table2[[#This Row],[Date]],Table1[Off],"&gt;="&amp;Table2[[#This Row],[Date]])</f>
        <v>19</v>
      </c>
      <c r="G62" t="s">
        <v>90</v>
      </c>
      <c r="H62" s="2">
        <v>19</v>
      </c>
    </row>
    <row r="63" spans="2:8" x14ac:dyDescent="0.25">
      <c r="B63" s="1">
        <v>41545</v>
      </c>
      <c r="C63" s="2">
        <f>WEEKNUM(Table2[[#This Row],[Date]],2)</f>
        <v>39</v>
      </c>
      <c r="D63" t="str">
        <f>TEXT(Table2[[#This Row],[Date]],"ddd")</f>
        <v>Sat</v>
      </c>
      <c r="E63">
        <f>SUMIFS(Table1[Staff_Week],Table1[On],"&lt;="&amp;Table2[[#This Row],[Date]],Table1[Off],"&gt;="&amp;Table2[[#This Row],[Date]])</f>
        <v>9</v>
      </c>
      <c r="G63" t="s">
        <v>91</v>
      </c>
      <c r="H63" s="2">
        <v>9</v>
      </c>
    </row>
    <row r="64" spans="2:8" x14ac:dyDescent="0.25">
      <c r="B64" s="1">
        <v>41546</v>
      </c>
      <c r="C64" s="2">
        <f>WEEKNUM(Table2[[#This Row],[Date]],2)</f>
        <v>39</v>
      </c>
      <c r="D64" t="str">
        <f>TEXT(Table2[[#This Row],[Date]],"ddd")</f>
        <v>Sun</v>
      </c>
      <c r="E64">
        <f>SUMIFS(Table1[Staff_Week],Table1[On],"&lt;="&amp;Table2[[#This Row],[Date]],Table1[Off],"&gt;="&amp;Table2[[#This Row],[Date]])</f>
        <v>9</v>
      </c>
      <c r="G64" t="s">
        <v>92</v>
      </c>
      <c r="H64" s="2">
        <v>9</v>
      </c>
    </row>
    <row r="65" spans="2:8" x14ac:dyDescent="0.25">
      <c r="B65" s="1">
        <v>41547</v>
      </c>
      <c r="C65" s="2">
        <f>WEEKNUM(Table2[[#This Row],[Date]],2)</f>
        <v>40</v>
      </c>
      <c r="D65" t="str">
        <f>TEXT(Table2[[#This Row],[Date]],"ddd")</f>
        <v>Mon</v>
      </c>
      <c r="E65">
        <f>SUMIFS(Table1[Staff_Week],Table1[On],"&lt;="&amp;Table2[[#This Row],[Date]],Table1[Off],"&gt;="&amp;Table2[[#This Row],[Date]])</f>
        <v>9</v>
      </c>
      <c r="G65" t="s">
        <v>93</v>
      </c>
      <c r="H65" s="2">
        <v>9</v>
      </c>
    </row>
    <row r="66" spans="2:8" x14ac:dyDescent="0.25">
      <c r="B66" s="1">
        <v>41548</v>
      </c>
      <c r="C66" s="2">
        <f>WEEKNUM(Table2[[#This Row],[Date]],2)</f>
        <v>40</v>
      </c>
      <c r="D66" t="str">
        <f>TEXT(Table2[[#This Row],[Date]],"ddd")</f>
        <v>Tue</v>
      </c>
      <c r="E66">
        <f>SUMIFS(Table1[Staff_Week],Table1[On],"&lt;="&amp;Table2[[#This Row],[Date]],Table1[Off],"&gt;="&amp;Table2[[#This Row],[Date]])</f>
        <v>0</v>
      </c>
      <c r="G66" t="s">
        <v>94</v>
      </c>
      <c r="H66" s="2">
        <v>0</v>
      </c>
    </row>
    <row r="67" spans="2:8" x14ac:dyDescent="0.25">
      <c r="G67" t="s">
        <v>30</v>
      </c>
      <c r="H67" s="2">
        <v>475</v>
      </c>
    </row>
  </sheetData>
  <pageMargins left="0.7" right="0.7" top="0.75" bottom="0.75" header="0.3" footer="0.3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T a b l e 1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S t a f f _ W e e k & l t ; / s t r i n g & g t ; & l t ; / k e y & g t ; & l t ; v a l u e & g t ; & l t ; s t r i n g & g t ; B i g I n t & l t ; / s t r i n g & g t ; & l t ; / v a l u e & g t ; & l t ; / i t e m & g t ; & l t ; i t e m & g t ; & l t ; k e y & g t ; & l t ; s t r i n g & g t ; O n & l t ; / s t r i n g & g t ; & l t ; / k e y & g t ; & l t ; v a l u e & g t ; & l t ; s t r i n g & g t ; D a t e & l t ; / s t r i n g & g t ; & l t ; / v a l u e & g t ; & l t ; / i t e m & g t ; & l t ; i t e m & g t ; & l t ; k e y & g t ; & l t ; s t r i n g & g t ; O f f & l t ; / s t r i n g & g t ; & l t ; / k e y & g t ; & l t ; v a l u e & g t ; & l t ; s t r i n g & g t ; D a t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S t a f f _ W e e k & l t ; / s t r i n g & g t ; & l t ; / k e y & g t ; & l t ; v a l u e & g t ; & l t ; i n t & g t ; 1 1 1 & l t ; / i n t & g t ; & l t ; / v a l u e & g t ; & l t ; / i t e m & g t ; & l t ; i t e m & g t ; & l t ; k e y & g t ; & l t ; s t r i n g & g t ; O n & l t ; / s t r i n g & g t ; & l t ; / k e y & g t ; & l t ; v a l u e & g t ; & l t ; i n t & g t ; 7 3 & l t ; / i n t & g t ; & l t ; / v a l u e & g t ; & l t ; / i t e m & g t ; & l t ; i t e m & g t ; & l t ; k e y & g t ; & l t ; s t r i n g & g t ; O f f & l t ; / s t r i n g & g t ; & l t ; / k e y & g t ; & l t ; v a l u e & g t ; & l t ; i n t & g t ; 7 7 & l t ; / i n t & g t ; & l t ; / v a l u e & g t ; & l t ; / i t e m & g t ; & l t ; i t e m & g t ; & l t ; k e y & g t ; & l t ; s t r i n g & g t ; P r o j e c t & l t ; / s t r i n g & g t ; & l t ; / k e y & g t ; & l t ; v a l u e & g t ; & l t ; i n t & g t ; 8 5 & l t ; / i n t & g t ; & l t ; / v a l u e & g t ; & l t ; / i t e m & g t ; & l t ; / C o l u m n W i d t h s & g t ; & l t ; C o l u m n D i s p l a y I n d e x & g t ; & l t ; i t e m & g t ; & l t ; k e y & g t ; & l t ; s t r i n g & g t ; S t a f f _ W e e k & l t ; / s t r i n g & g t ; & l t ; / k e y & g t ; & l t ; v a l u e & g t ; & l t ; i n t & g t ; 0 & l t ; / i n t & g t ; & l t ; / v a l u e & g t ; & l t ; / i t e m & g t ; & l t ; i t e m & g t ; & l t ; k e y & g t ; & l t ; s t r i n g & g t ; O n & l t ; / s t r i n g & g t ; & l t ; / k e y & g t ; & l t ; v a l u e & g t ; & l t ; i n t & g t ; 1 & l t ; / i n t & g t ; & l t ; / v a l u e & g t ; & l t ; / i t e m & g t ; & l t ; i t e m & g t ; & l t ; k e y & g t ; & l t ; s t r i n g & g t ; O f f & l t ; / s t r i n g & g t ; & l t ; / k e y & g t ; & l t ; v a l u e & g t ; & l t ; i n t & g t ; 2 & l t ; / i n t & g t ; & l t ; / v a l u e & g t ; & l t ; / i t e m & g t ; & l t ; i t e m & g t ; & l t ; k e y & g t ; & l t ; s t r i n g & g t ; P r o j e c t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 T a b l e 1 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 T a b l e 2 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1 9 8 5 6 a a 8 - 8 3 5 3 - 4 a 9 6 - 8 d 7 8 - a 8 8 2 0 f 4 7 e c 4 a " > < C u s t o m C o n t e n t > < ! [ C D A T A [ < ? x m l   v e r s i o n = " 1 . 0 "   e n c o d i n g = " u t f - 1 6 " ? > < S e t t i n g s > < C a l c u l a t e d F i e l d s > < i t e m > < M e a s u r e N a m e > S t a r t < / M e a s u r e N a m e > < D i s p l a y N a m e > S t a r t < / D i s p l a y N a m e > < V i s i b l e > T r u e < / V i s i b l e > < / i t e m > < i t e m > < M e a s u r e N a m e > E n d < / M e a s u r e N a m e > < D i s p l a y N a m e > E n d < / D i s p l a y N a m e > < V i s i b l e > F a l s e < / V i s i b l e > < / i t e m > < i t e m > < M e a s u r e N a m e > D u r < / M e a s u r e N a m e > < D i s p l a y N a m e > D u r < / D i s p l a y N a m e > < V i s i b l e > T r u e < / V i s i b l e > < / i t e m > < i t e m > < M e a s u r e N a m e > C o u n t _ S t f < / M e a s u r e N a m e > < D i s p l a y N a m e > C o u n t _ S t f 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 D a t a < / S l i c e r S h e e t N a m e > < S A H o s t H a s h > 3 8 1 4 4 9 7 4 9 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7 9 0 6 9 e 1 2 - a a a 0 - 4 2 4 3 - 8 a 2 6 - 8 0 f 1 2 6 c 8 1 2 1 6 " > < C u s t o m C o n t e n t > < ! [ C D A T A [ < ? x m l   v e r s i o n = " 1 . 0 "   e n c o d i n g = " u t f - 1 6 " ? > < S e t t i n g s > < C a l c u l a t e d F i e l d s > < i t e m > < M e a s u r e N a m e > S t a r t < / M e a s u r e N a m e > < D i s p l a y N a m e > S t a r t < / D i s p l a y N a m e > < V i s i b l e > F a l s e < / V i s i b l e > < / i t e m > < i t e m > < M e a s u r e N a m e > E n d < / M e a s u r e N a m e > < D i s p l a y N a m e > E n d < / D i s p l a y N a m e > < V i s i b l e > F a l s e < / V i s i b l e > < / i t e m > < i t e m > < M e a s u r e N a m e > D u r < / M e a s u r e N a m e > < D i s p l a y N a m e > D u r < / D i s p l a y N a m e > < V i s i b l e > F a l s e < / V i s i b l e > < / i t e m > < i t e m > < M e a s u r e N a m e > C o u n t _ S t f < / M e a s u r e N a m e > < D i s p l a y N a m e > C o u n t _ S t f 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 C a l e n d a r < / S l i c e r S h e e t N a m e > < S A H o s t H a s h > 1 7 1 4 3 0 7 0 4 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 T a b l e 1 < / E x c e l T a b l e N a m e > < G e m i n i T a b l e I d > T a b l e 1 < / G e m i n i T a b l e I d > < L i n k e d C o l u m n L i s t > < L i n k e d C o l u m n I n f o > < E x c e l C o l u m n N a m e > P r o j e c t < / E x c e l C o l u m n N a m e > < G e m i n i C o l u m n I d > P r o j e c t < / G e m i n i C o l u m n I d > < / L i n k e d C o l u m n I n f o > < L i n k e d C o l u m n I n f o > < E x c e l C o l u m n N a m e > S t a f f _ W e e k < / E x c e l C o l u m n N a m e > < G e m i n i C o l u m n I d > S t a f f _ W e e k < / G e m i n i C o l u m n I d > < / L i n k e d C o l u m n I n f o > < L i n k e d C o l u m n I n f o > < E x c e l C o l u m n N a m e > O n < / E x c e l C o l u m n N a m e > < G e m i n i C o l u m n I d > O n < / G e m i n i C o l u m n I d > < / L i n k e d C o l u m n I n f o > < L i n k e d C o l u m n I n f o > < E x c e l C o l u m n N a m e > O f f < / E x c e l C o l u m n N a m e > < G e m i n i C o l u m n I d > O f f < / G e m i n i C o l u m n I d > < / L i n k e d C o l u m n I n f o > < / L i n k e d C o l u m n L i s t > < U p d a t e N e e d e d > t r u e < / U p d a t e N e e d e d > < R o w C o u n t > 2 0 < / R o w C o u n t > < / L i n k e d T a b l e I n f o > < L i n k e d T a b l e I n f o > < E x c e l T a b l e N a m e > T a b l e 2 < / E x c e l T a b l e N a m e > < G e m i n i T a b l e I d > T a b l e 2 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 W e e k < / E x c e l C o l u m n N a m e > < G e m i n i C o l u m n I d > W e e k < / G e m i n i C o l u m n I d > < / L i n k e d C o l u m n I n f o > < L i n k e d C o l u m n I n f o > < E x c e l C o l u m n N a m e > D a y < / E x c e l C o l u m n N a m e > < G e m i n i C o l u m n I d > D a y < / G e m i n i C o l u m n I d > < / L i n k e d C o l u m n I n f o > < L i n k e d C o l u m n I n f o > < E x c e l C o l u m n N a m e > C n t _ S t f < / E x c e l C o l u m n N a m e > < G e m i n i C o l u m n I d > C n t _ S t f < / G e m i n i C o l u m n I d > < / L i n k e d C o l u m n I n f o > < / L i n k e d C o l u m n L i s t > < U p d a t e N e e d e d > t r u e < / U p d a t e N e e d e d > < R o w C o u n t > 6 2 < / R o w C o u n t > < / L i n k e d T a b l e I n f o > < / L i n k e d T a b l e L i s t > < / L i n k e d T a b l e s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 1 9 8 5 6 a a 8 - 8 3 5 3 - 4 a 9 6 - 8 d 7 8 - a 8 8 2 0 f 4 7 e c 4 a < / s t r i n g > < / k e y > < v a l u e > < b o o l e a n > t r u e < / b o o l e a n > < / v a l u e > < / i t e m > < i t e m > < k e y > < s t r i n g > 7 9 0 6 9 e 1 2 - a a a 0 - 4 2 4 3 - 8 a 2 6 - 8 0 f 1 2 6 c 8 1 2 1 6 < / s t r i n g > < / k e y > < v a l u e > < b o o l e a n > t r u e < / b o o l e a n > < / v a l u e > < / i t e m > < / D i c t i o n a r y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 T a b l e 1 , T a b l e 2 < / C u s t o m C o n t e n t > < / G e m i n i > 
</file>

<file path=customXml/item20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 0 2 4 b e 8 d 2 - b 7 e 4 - 4 1 8 a - b c a c - 8 9 8 6 f 7 5 3 2 4 a 2 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 T a b l e 1 < / I D > < N a m e > T a b l e 1 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/ A n n o t a t i o n s > < I D > P r o j e c t < / I D > < N a m e > P r o j e c t 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 B < / V a l u e > < / A n n o t a t i o n > < / A n n o t a t i o n s > < I D > S t a f f _ W e e k < / I D > < N a m e > S t a f f _ W e e k 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D a t e T i m e C u s t o m "   x m l n s = " " > < D a t e T i m e s > < D a t e T i m e   L C I D = " 1 0 3 3 "   G r o u p = " S h o r t D a t e "   F o r m a t S t r i n g = " M / d / y y "   / > < / D a t e T i m e s > < / F o r m a t > < / V a l u e > < / A n n o t a t i o n > < A n n o t a t i o n > < N a m e > S h o r t C o l u m n I d < / N a m e > < V a l u e > C < / V a l u e > < / A n n o t a t i o n > < / A n n o t a t i o n s > < I D > O n < / I D > < N a m e > O n < / N a m e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 M / d / y y < / d d l 3 0 0 _ 3 0 0 : F o r m a t S t r i n g > < / A t t r i b u t e > < A t t r i b u t e > < A n n o t a t i o n s > < A n n o t a t i o n > < N a m e > F o r m a t < / N a m e > < V a l u e > < F o r m a t   F o r m a t = " D a t e T i m e C u s t o m "   x m l n s = " " > < D a t e T i m e s > < D a t e T i m e   L C I D = " 1 0 3 3 "   G r o u p = " S h o r t D a t e "   F o r m a t S t r i n g = " M / d / y y "   / > < / D a t e T i m e s > < / F o r m a t > < / V a l u e > < / A n n o t a t i o n > < A n n o t a t i o n > < N a m e > S h o r t C o l u m n I d < / N a m e > < V a l u e > D < / V a l u e > < / A n n o t a t i o n > < / A n n o t a t i o n s > < I D > O f f < / I D > < N a m e > O f f < / N a m e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 M / d / y y 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 S t a f f _ W e e k < / A t t r i b u t e I D > < O v e r r i d e B e h a v i o r > N o n e < / O v e r r i d e B e h a v i o r > < N a m e > S t a f f _ W e e k < / N a m e > < / A t t r i b u t e R e l a t i o n s h i p > < A t t r i b u t e R e l a t i o n s h i p > < A t t r i b u t e I D > O n < / A t t r i b u t e I D > < O v e r r i d e B e h a v i o r > N o n e < / O v e r r i d e B e h a v i o r > < N a m e > O n < / N a m e > < / A t t r i b u t e R e l a t i o n s h i p > < A t t r i b u t e R e l a t i o n s h i p > < A t t r i b u t e I D > O f f < / A t t r i b u t e I D > < O v e r r i d e B e h a v i o r > N o n e < / O v e r r i d e B e h a v i o r > < N a m e > O f f < / N a m e > < / A t t r i b u t e R e l a t i o n s h i p > < A t t r i b u t e R e l a t i o n s h i p > < A t t r i b u t e I D > P r o j e c t < / A t t r i b u t e I D > < O v e r r i d e B e h a v i o r > N o n e < / O v e r r i d e B e h a v i o r > < N a m e > P r o j e c t 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 T a b l e 2 < / I D > < N a m e > C a l e n d a r 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 A < / V a l u e > < / A n n o t a t i o n > < / A n n o t a t i o n s > < I D > D a t e < / I D > < N a m e > D a t e < / N a m e > < K e y C o l u m n s > < K e y C o l u m n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 B < / V a l u e > < / A n n o t a t i o n > < / A n n o t a t i o n s > < I D > W e e k < / I D > < N a m e > W e e k 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 C < / V a l u e > < / A n n o t a t i o n > < / A n n o t a t i o n s > < I D > D a y < / I D > < N a m e > D a y 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 C n t _ S t f < / I D > < N a m e > C n t _ S t f 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 W e e k < / A t t r i b u t e I D > < O v e r r i d e B e h a v i o r > N o n e < / O v e r r i d e B e h a v i o r > < N a m e > W e e k < / N a m e > < / A t t r i b u t e R e l a t i o n s h i p > < A t t r i b u t e R e l a t i o n s h i p > < A t t r i b u t e I D > D a y < / A t t r i b u t e I D > < O v e r r i d e B e h a v i o r > N o n e < / O v e r r i d e B e h a v i o r > < N a m e > D a y < / N a m e > < / A t t r i b u t e R e l a t i o n s h i p > < A t t r i b u t e R e l a t i o n s h i p > < A t t r i b u t e I D > C n t _ S t f < / A t t r i b u t e I D > < O v e r r i d e B e h a v i o r > N o n e < / O v e r r i d e B e h a v i o r > < N a m e > C n t _ S t f 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 T a b l e 1 < / I D > < N a m e > T a b l e 1 < / N a m e > < D i m e n s i o n I D > T a b l e 1 < / D i m e n s i o n I D > < A t t r i b u t e s > < A t t r i b u t e > < A t t r i b u t e I D > P r o j e c t < / A t t r i b u t e I D > < / A t t r i b u t e > < A t t r i b u t e > < A t t r i b u t e I D > S t a f f _ W e e k < / A t t r i b u t e I D > < / A t t r i b u t e > < A t t r i b u t e > < A t t r i b u t e I D > O n < / A t t r i b u t e I D > < / A t t r i b u t e > < A t t r i b u t e > < A t t r i b u t e I D > O f f 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 T a b l e 2 < / I D > < N a m e > C a l e n d a r < / N a m e > < D i m e n s i o n I D > T a b l e 2 < / D i m e n s i o n I D > < A t t r i b u t e s > < A t t r i b u t e > < A t t r i b u t e I D > D a t e < / A t t r i b u t e I D > < / A t t r i b u t e > < A t t r i b u t e > < A t t r i b u t e I D > W e e k < / A t t r i b u t e I D > < / A t t r i b u t e > < A t t r i b u t e > < A t t r i b u t e I D > D a y < / A t t r i b u t e I D > < / A t t r i b u t e > < A t t r i b u t e > < A t t r i b u t e I D > C n t _ S t f 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 T a b l e 1 < / I D > < N a m e > T a b l e 1 < / N a m e > < M e a s u r e s > < M e a s u r e > < I D > T a b l e 1 < / I D > < N a m e > _ C o u n t   T a b l e 1 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 T a b l e 1 < / C u b e D i m e n s i o n I D > < A t t r i b u t e s > < A t t r i b u t e > < A t t r i b u t e I D > P r o j e c t 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 S t a f f _ W e e k 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 O n 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 O f f 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 T a b l e 1 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 T a b l e 1 < / I D > < N a m e > T a b l e 1 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 T a b l e 2 < / I D > < N a m e > C a l e n d a r < / N a m e > < M e a s u r e s > < M e a s u r e > < I D > T a b l e 2 < / I D > < N a m e > _ C o u n t   C a l e n d a r 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 T a b l e 2 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 W e e k 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 D a y 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 C n t _ S t f 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 T a b l e 2 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 T a b l e 2 < / I D > < N a m e > T a b l e 2 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 ' T a b l e 1 ' [ S t a r t ] = c a l c u l a t e ( s u m ( T a b l e 1 [ O n ] ) ) ;  
 C R E A T E   M E A S U R E   ' T a b l e 1 ' [ E n d ] = C A L C U L A T E ( S U M ( T a b l e 1 [ O f f ] ) ) ;  
 C R E A T E   M E A S U R E   ' T a b l e 1 ' [ D u r ] = [ E n d ] - [ S t a r t ] + 1 ;  
 C R E A T E   M E A S U R E   ' C a l e n d a r ' [ C o u n t _ S t f ] = C A L C U L A T E ( S U M ( C a l e n d a r [ C n t _ S t f ] ) ) ; 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 [ S t a r t ] 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 [ E n d ] 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 [ D u r ] 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 [ C o u n t _ S t f ] 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 2 0 1 3 - 0 9 - 0 3 T 0 7 : 5 0 : 3 1 . 9 4 0 1 3 6 1 - 0 7 : 0 0 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T a b l e 2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i t e m & g t ; & l t ; k e y & g t ; & l t ; s t r i n g & g t ; W e e k & l t ; / s t r i n g & g t ; & l t ; / k e y & g t ; & l t ; v a l u e & g t ; & l t ; s t r i n g & g t ; B i g I n t & l t ; / s t r i n g & g t ; & l t ; / v a l u e & g t ; & l t ; / i t e m & g t ; & l t ; i t e m & g t ; & l t ; k e y & g t ; & l t ; s t r i n g & g t ; D a y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7 0 & l t ; / i n t & g t ; & l t ; / v a l u e & g t ; & l t ; / i t e m & g t ; & l t ; i t e m & g t ; & l t ; k e y & g t ; & l t ; s t r i n g & g t ; W e e k & l t ; / s t r i n g & g t ; & l t ; / k e y & g t ; & l t ; v a l u e & g t ; & l t ; i n t & g t ; 7 6 & l t ; / i n t & g t ; & l t ; / v a l u e & g t ; & l t ; / i t e m & g t ; & l t ; i t e m & g t ; & l t ; k e y & g t ; & l t ; s t r i n g & g t ; D a y & l t ; / s t r i n g & g t ; & l t ; / k e y & g t ; & l t ; v a l u e & g t ; & l t ; i n t & g t ; 6 4 & l t ; / i n t & g t ; & l t ; / v a l u e & g t ; & l t ; / i t e m & g t ; & l t ; i t e m & g t ; & l t ; k e y & g t ; & l t ; s t r i n g & g t ; C n t _ S t f & l t ; / s t r i n g & g t ; & l t ; / k e y & g t ; & l t ; v a l u e & g t ; & l t ; i n t & g t ; 8 5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W e e k & l t ; / s t r i n g & g t ; & l t ; / k e y & g t ; & l t ; v a l u e & g t ; & l t ; i n t & g t ; 1 & l t ; / i n t & g t ; & l t ; / v a l u e & g t ; & l t ; / i t e m & g t ; & l t ; i t e m & g t ; & l t ; k e y & g t ; & l t ; s t r i n g & g t ; D a y & l t ; / s t r i n g & g t ; & l t ; / k e y & g t ; & l t ; v a l u e & g t ; & l t ; i n t & g t ; 2 & l t ; / i n t & g t ; & l t ; / v a l u e & g t ; & l t ; / i t e m & g t ; & l t ; i t e m & g t ; & l t ; k e y & g t ; & l t ; s t r i n g & g t ; C n t _ S t f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< ! [ C D A T A [ T a b l e 1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9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 C a l e n d a r 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 C a l e n d a r 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 C o l u m n s \ W e e k < / K e y > < / D i a g r a m O b j e c t K e y > < D i a g r a m O b j e c t K e y > < K e y > C o l u m n s \ D a y < / K e y > < / D i a g r a m O b j e c t K e y > < D i a g r a m O b j e c t K e y > < K e y > C o l u m n s \ C n t _ S t f 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 C o l u m n s \ W e e k 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 C o l u m n s \ C n t _ S t f 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 T a b l e 1 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 T a b l e 1 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 C o l u m n s \ P r o j e c t < / K e y > < / D i a g r a m O b j e c t K e y > < D i a g r a m O b j e c t K e y > < K e y > C o l u m n s \ S t a f f _ W e e k < / K e y > < / D i a g r a m O b j e c t K e y > < D i a g r a m O b j e c t K e y > < K e y > C o l u m n s \ O n < / K e y > < / D i a g r a m O b j e c t K e y > < D i a g r a m O b j e c t K e y > < K e y > C o l u m n s \ O f f < / K e y > < / D i a g r a m O b j e c t K e y > < D i a g r a m O b j e c t K e y > < K e y > M e a s u r e s \ S t a r t < / K e y > < / D i a g r a m O b j e c t K e y > < D i a g r a m O b j e c t K e y > < K e y > M e a s u r e s \ S t a r t \ T a g I n f o \ F o r m u l a < / K e y > < / D i a g r a m O b j e c t K e y > < D i a g r a m O b j e c t K e y > < K e y > M e a s u r e s \ S t a r t \ T a g I n f o \ C a l c u l a t i o n   E r r o r < / K e y > < / D i a g r a m O b j e c t K e y > < D i a g r a m O b j e c t K e y > < K e y > M e a s u r e s \ S t a r t \ T a g I n f o \ V a l u e < / K e y > < / D i a g r a m O b j e c t K e y > < D i a g r a m O b j e c t K e y > < K e y > M e a s u r e s \ E n d < / K e y > < / D i a g r a m O b j e c t K e y > < D i a g r a m O b j e c t K e y > < K e y > M e a s u r e s \ E n d \ T a g I n f o \ F o r m u l a < / K e y > < / D i a g r a m O b j e c t K e y > < D i a g r a m O b j e c t K e y > < K e y > M e a s u r e s \ E n d \ T a g I n f o \ V a l u e < / K e y > < / D i a g r a m O b j e c t K e y > < D i a g r a m O b j e c t K e y > < K e y > M e a s u r e s \ D u r < / K e y > < / D i a g r a m O b j e c t K e y > < D i a g r a m O b j e c t K e y > < K e y > M e a s u r e s \ D u r \ T a g I n f o \ F o r m u l a < / K e y > < / D i a g r a m O b j e c t K e y > < D i a g r a m O b j e c t K e y > < K e y > M e a s u r e s \ D u r \ T a g I n f o \ V a l u e 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 C o l u m n s \ P r o j e c t 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 C o l u m n s \ S t a f f _ W e e k 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 C o l u m n s \ O n 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 C o l u m n s \ O f f 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 M e a s u r e s \ S t a r t 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 M e a s u r e s \ S t a r t \ T a g I n f o \ F o r m u l a 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 M e a s u r e s \ S t a r t \ T a g I n f o \ C a l c u l a t i o n   E r r o r 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 M e a s u r e s \ S t a r t \ T a g I n f o \ V a l u e 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 M e a s u r e s \ E n d 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 M e a s u r e s \ E n d \ T a g I n f o \ F o r m u l a 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 M e a s u r e s \ E n d \ T a g I n f o \ V a l u e 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 M e a s u r e s \ D u r 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 M e a s u r e s \ D u r \ T a g I n f o \ F o r m u l a 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 M e a s u r e s \ D u r \ T a g I n f o \ V a l u e 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6242BB69-35BF-4518-9D9E-B39CD10313C9}">
  <ds:schemaRefs/>
</ds:datastoreItem>
</file>

<file path=customXml/itemProps10.xml><?xml version="1.0" encoding="utf-8"?>
<ds:datastoreItem xmlns:ds="http://schemas.openxmlformats.org/officeDocument/2006/customXml" ds:itemID="{1C172A38-3368-466A-A299-43F72529B229}">
  <ds:schemaRefs/>
</ds:datastoreItem>
</file>

<file path=customXml/itemProps11.xml><?xml version="1.0" encoding="utf-8"?>
<ds:datastoreItem xmlns:ds="http://schemas.openxmlformats.org/officeDocument/2006/customXml" ds:itemID="{C2C87496-9CA8-4561-BCEC-34FE827A46A5}">
  <ds:schemaRefs/>
</ds:datastoreItem>
</file>

<file path=customXml/itemProps12.xml><?xml version="1.0" encoding="utf-8"?>
<ds:datastoreItem xmlns:ds="http://schemas.openxmlformats.org/officeDocument/2006/customXml" ds:itemID="{54131861-CBA6-4A69-972B-E50676E3734C}">
  <ds:schemaRefs/>
</ds:datastoreItem>
</file>

<file path=customXml/itemProps13.xml><?xml version="1.0" encoding="utf-8"?>
<ds:datastoreItem xmlns:ds="http://schemas.openxmlformats.org/officeDocument/2006/customXml" ds:itemID="{5D7FFD13-7B03-44FE-BB30-8C088BAE97D2}">
  <ds:schemaRefs/>
</ds:datastoreItem>
</file>

<file path=customXml/itemProps14.xml><?xml version="1.0" encoding="utf-8"?>
<ds:datastoreItem xmlns:ds="http://schemas.openxmlformats.org/officeDocument/2006/customXml" ds:itemID="{EF34666B-A726-4CDF-8B60-50E18132E995}">
  <ds:schemaRefs/>
</ds:datastoreItem>
</file>

<file path=customXml/itemProps15.xml><?xml version="1.0" encoding="utf-8"?>
<ds:datastoreItem xmlns:ds="http://schemas.openxmlformats.org/officeDocument/2006/customXml" ds:itemID="{1D659A46-C667-46F3-9305-8DEA79FBEE7B}">
  <ds:schemaRefs/>
</ds:datastoreItem>
</file>

<file path=customXml/itemProps16.xml><?xml version="1.0" encoding="utf-8"?>
<ds:datastoreItem xmlns:ds="http://schemas.openxmlformats.org/officeDocument/2006/customXml" ds:itemID="{D0958E9F-B37F-4463-BF06-3E18971CB798}">
  <ds:schemaRefs/>
</ds:datastoreItem>
</file>

<file path=customXml/itemProps17.xml><?xml version="1.0" encoding="utf-8"?>
<ds:datastoreItem xmlns:ds="http://schemas.openxmlformats.org/officeDocument/2006/customXml" ds:itemID="{2A1FB0D6-2E4A-4EF4-9AA4-50DEC90A4D5B}">
  <ds:schemaRefs/>
</ds:datastoreItem>
</file>

<file path=customXml/itemProps18.xml><?xml version="1.0" encoding="utf-8"?>
<ds:datastoreItem xmlns:ds="http://schemas.openxmlformats.org/officeDocument/2006/customXml" ds:itemID="{0FD94997-F877-40F5-AA25-5BFCCA4D85F0}">
  <ds:schemaRefs/>
</ds:datastoreItem>
</file>

<file path=customXml/itemProps19.xml><?xml version="1.0" encoding="utf-8"?>
<ds:datastoreItem xmlns:ds="http://schemas.openxmlformats.org/officeDocument/2006/customXml" ds:itemID="{6538FE05-D7B7-40A9-A7F1-130B5166DE78}">
  <ds:schemaRefs/>
</ds:datastoreItem>
</file>

<file path=customXml/itemProps2.xml><?xml version="1.0" encoding="utf-8"?>
<ds:datastoreItem xmlns:ds="http://schemas.openxmlformats.org/officeDocument/2006/customXml" ds:itemID="{6F14B44B-1F67-4273-B589-A6EB48680763}">
  <ds:schemaRefs/>
</ds:datastoreItem>
</file>

<file path=customXml/itemProps20.xml><?xml version="1.0" encoding="utf-8"?>
<ds:datastoreItem xmlns:ds="http://schemas.openxmlformats.org/officeDocument/2006/customXml" ds:itemID="{535D35C9-1066-452C-B024-4E766F0C4F28}">
  <ds:schemaRefs/>
</ds:datastoreItem>
</file>

<file path=customXml/itemProps21.xml><?xml version="1.0" encoding="utf-8"?>
<ds:datastoreItem xmlns:ds="http://schemas.openxmlformats.org/officeDocument/2006/customXml" ds:itemID="{4CF7847D-522A-4373-A7FD-A79573CEE643}">
  <ds:schemaRefs/>
</ds:datastoreItem>
</file>

<file path=customXml/itemProps22.xml><?xml version="1.0" encoding="utf-8"?>
<ds:datastoreItem xmlns:ds="http://schemas.openxmlformats.org/officeDocument/2006/customXml" ds:itemID="{6FB311C5-E422-4B1F-98F8-1811A734FD27}">
  <ds:schemaRefs/>
</ds:datastoreItem>
</file>

<file path=customXml/itemProps23.xml><?xml version="1.0" encoding="utf-8"?>
<ds:datastoreItem xmlns:ds="http://schemas.openxmlformats.org/officeDocument/2006/customXml" ds:itemID="{04AC12E9-20F6-418E-9777-889C7E882898}">
  <ds:schemaRefs/>
</ds:datastoreItem>
</file>

<file path=customXml/itemProps3.xml><?xml version="1.0" encoding="utf-8"?>
<ds:datastoreItem xmlns:ds="http://schemas.openxmlformats.org/officeDocument/2006/customXml" ds:itemID="{B9DE56AB-9B23-4A20-BCA0-FC35D8E34111}">
  <ds:schemaRefs/>
</ds:datastoreItem>
</file>

<file path=customXml/itemProps4.xml><?xml version="1.0" encoding="utf-8"?>
<ds:datastoreItem xmlns:ds="http://schemas.openxmlformats.org/officeDocument/2006/customXml" ds:itemID="{74DC506E-5003-49B4-968A-4BEDF1D7F36F}">
  <ds:schemaRefs/>
</ds:datastoreItem>
</file>

<file path=customXml/itemProps5.xml><?xml version="1.0" encoding="utf-8"?>
<ds:datastoreItem xmlns:ds="http://schemas.openxmlformats.org/officeDocument/2006/customXml" ds:itemID="{63BB00FE-5035-4FD3-BC26-20189AE2E042}">
  <ds:schemaRefs/>
</ds:datastoreItem>
</file>

<file path=customXml/itemProps6.xml><?xml version="1.0" encoding="utf-8"?>
<ds:datastoreItem xmlns:ds="http://schemas.openxmlformats.org/officeDocument/2006/customXml" ds:itemID="{0BFA352F-D058-4092-A8EF-C236D2E23BB3}">
  <ds:schemaRefs/>
</ds:datastoreItem>
</file>

<file path=customXml/itemProps7.xml><?xml version="1.0" encoding="utf-8"?>
<ds:datastoreItem xmlns:ds="http://schemas.openxmlformats.org/officeDocument/2006/customXml" ds:itemID="{CABC1E53-F0FF-4BF9-A8E4-1C4D7B5C0A17}">
  <ds:schemaRefs/>
</ds:datastoreItem>
</file>

<file path=customXml/itemProps8.xml><?xml version="1.0" encoding="utf-8"?>
<ds:datastoreItem xmlns:ds="http://schemas.openxmlformats.org/officeDocument/2006/customXml" ds:itemID="{785F4D84-A35A-4B8D-8C40-6620C24B76A9}">
  <ds:schemaRefs/>
</ds:datastoreItem>
</file>

<file path=customXml/itemProps9.xml><?xml version="1.0" encoding="utf-8"?>
<ds:datastoreItem xmlns:ds="http://schemas.openxmlformats.org/officeDocument/2006/customXml" ds:itemID="{88D96BC1-08FD-43A3-8071-6B9E7F04AC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Calendar</vt:lpstr>
    </vt:vector>
  </TitlesOfParts>
  <Company>Novo Rail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rkane</dc:creator>
  <cp:lastModifiedBy>owner</cp:lastModifiedBy>
  <dcterms:created xsi:type="dcterms:W3CDTF">2013-09-03T04:58:21Z</dcterms:created>
  <dcterms:modified xsi:type="dcterms:W3CDTF">2013-09-03T14:50:32Z</dcterms:modified>
</cp:coreProperties>
</file>