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nnorwatson/Desktop/mw campaign/Dueling Encounters/"/>
    </mc:Choice>
  </mc:AlternateContent>
  <xr:revisionPtr revIDLastSave="0" documentId="13_ncr:1_{97ED06CC-BAD4-1344-A825-11DB831173F2}" xr6:coauthVersionLast="45" xr6:coauthVersionMax="45" xr10:uidLastSave="{00000000-0000-0000-0000-000000000000}"/>
  <bookViews>
    <workbookView xWindow="0" yWindow="460" windowWidth="15780" windowHeight="15940" xr2:uid="{EDDA36CF-9746-0C42-8259-7952D52398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7" i="1" l="1"/>
  <c r="T13" i="1"/>
  <c r="S36" i="1" l="1"/>
  <c r="T26" i="1"/>
  <c r="T25" i="1"/>
  <c r="T24" i="1"/>
  <c r="T23" i="1"/>
  <c r="T22" i="1"/>
  <c r="T21" i="1"/>
  <c r="T20" i="1"/>
  <c r="T12" i="1"/>
  <c r="T11" i="1"/>
  <c r="T10" i="1"/>
  <c r="T9" i="1"/>
  <c r="T8" i="1"/>
  <c r="T7" i="1"/>
  <c r="T6" i="1"/>
  <c r="T5" i="1"/>
  <c r="S28" i="1" l="1"/>
  <c r="S29" i="1" s="1"/>
  <c r="S14" i="1"/>
  <c r="S15" i="1" s="1"/>
</calcChain>
</file>

<file path=xl/sharedStrings.xml><?xml version="1.0" encoding="utf-8"?>
<sst xmlns="http://schemas.openxmlformats.org/spreadsheetml/2006/main" count="217" uniqueCount="155">
  <si>
    <t>Name:</t>
  </si>
  <si>
    <t>Race:</t>
  </si>
  <si>
    <t>Level</t>
  </si>
  <si>
    <t>Level:</t>
  </si>
  <si>
    <t>Class:</t>
  </si>
  <si>
    <t>Strength:</t>
  </si>
  <si>
    <t>Willpower:</t>
  </si>
  <si>
    <t>Agility:</t>
  </si>
  <si>
    <t>Speed:</t>
  </si>
  <si>
    <t>Endurance:</t>
  </si>
  <si>
    <t>Personality:</t>
  </si>
  <si>
    <t>Luck:</t>
  </si>
  <si>
    <t>Current FP:</t>
  </si>
  <si>
    <t>Current MP:</t>
  </si>
  <si>
    <t>Current HP:</t>
  </si>
  <si>
    <t>Max MP:</t>
  </si>
  <si>
    <t>Max HP:</t>
  </si>
  <si>
    <t>Max FP:</t>
  </si>
  <si>
    <t>Major skills</t>
  </si>
  <si>
    <t>Minor Skills</t>
  </si>
  <si>
    <t>Bounty:</t>
  </si>
  <si>
    <t>Misc skills</t>
  </si>
  <si>
    <t>Current CC:</t>
  </si>
  <si>
    <t>Max CC:</t>
  </si>
  <si>
    <t>Death saves failed:</t>
  </si>
  <si>
    <t>Intelligence</t>
  </si>
  <si>
    <t>Racial Traits:</t>
  </si>
  <si>
    <t>Gold:</t>
  </si>
  <si>
    <t>Exp</t>
  </si>
  <si>
    <t>Extra Character Details:</t>
  </si>
  <si>
    <t>Spells:</t>
  </si>
  <si>
    <t>Enchanted Items:</t>
  </si>
  <si>
    <t>Specialisation:</t>
  </si>
  <si>
    <t>0/10</t>
  </si>
  <si>
    <t>PAR:</t>
  </si>
  <si>
    <t>SV:</t>
  </si>
  <si>
    <t>0/100</t>
  </si>
  <si>
    <t>Birth sign:</t>
  </si>
  <si>
    <t>PAR/SV CALCULATOR (NON-BEAST):</t>
  </si>
  <si>
    <t>Actual:</t>
  </si>
  <si>
    <t>Personal:</t>
  </si>
  <si>
    <t>Head:</t>
  </si>
  <si>
    <t>Level of type of armour:</t>
  </si>
  <si>
    <t>Chest</t>
  </si>
  <si>
    <t>Left Arm:</t>
  </si>
  <si>
    <t>Right Arm:</t>
  </si>
  <si>
    <t>Left Hand:</t>
  </si>
  <si>
    <t>Right Hand:</t>
  </si>
  <si>
    <t>Legs:</t>
  </si>
  <si>
    <t>Feet:</t>
  </si>
  <si>
    <t>Shield:</t>
  </si>
  <si>
    <t>Block level:</t>
  </si>
  <si>
    <t>PAR/SV CALCULATOR (BEAST):</t>
  </si>
  <si>
    <t>WEAPON DAMAGE CALCULATOR:</t>
  </si>
  <si>
    <t>Str lvl:</t>
  </si>
  <si>
    <t>NOTE: THIS APPLIES TO ANY ATTACK</t>
  </si>
  <si>
    <t>Rolled:</t>
  </si>
  <si>
    <t>Charges:</t>
  </si>
  <si>
    <t>Inventory:</t>
  </si>
  <si>
    <t>Durability:</t>
  </si>
  <si>
    <t>Items with durability:</t>
  </si>
  <si>
    <t>Temp:</t>
  </si>
  <si>
    <t>Permanent:</t>
  </si>
  <si>
    <t>Effect:</t>
  </si>
  <si>
    <t>Character experience:</t>
  </si>
  <si>
    <t>Value:</t>
  </si>
  <si>
    <t>CC:</t>
  </si>
  <si>
    <t>Unarmoured quick reference:</t>
  </si>
  <si>
    <t>Level range:</t>
  </si>
  <si>
    <t>Rounded SV:</t>
  </si>
  <si>
    <t>PAR range:</t>
  </si>
  <si>
    <t>25-31</t>
  </si>
  <si>
    <t>32-47</t>
  </si>
  <si>
    <t>48-63</t>
  </si>
  <si>
    <t>64-79</t>
  </si>
  <si>
    <t>80-95</t>
  </si>
  <si>
    <t>96-100</t>
  </si>
  <si>
    <t>5-24</t>
  </si>
  <si>
    <t>12.5-15.5</t>
  </si>
  <si>
    <t>16-23.5</t>
  </si>
  <si>
    <t>24-31.5</t>
  </si>
  <si>
    <t>32-39.5</t>
  </si>
  <si>
    <t>40-47.5</t>
  </si>
  <si>
    <t>48-50</t>
  </si>
  <si>
    <t>Party reputation:</t>
  </si>
  <si>
    <t>House:</t>
  </si>
  <si>
    <t xml:space="preserve"> </t>
  </si>
  <si>
    <t>Factions:</t>
  </si>
  <si>
    <t>Things in (player house 1):</t>
  </si>
  <si>
    <t>Things in (player house 2):</t>
  </si>
  <si>
    <t>Things in (player house 3):</t>
  </si>
  <si>
    <t>Things in (player house 4):</t>
  </si>
  <si>
    <t>Things in (player house 5):</t>
  </si>
  <si>
    <t>Things in (player house 6):</t>
  </si>
  <si>
    <t>&gt;&gt;&gt;&gt;&gt;&gt;&gt;&gt;&gt;&gt;&gt;&gt;&gt;&gt;&gt;&gt;&gt;&gt;&gt;&gt;&gt;&gt;&gt;&gt;&gt;&gt;&gt;&gt;&gt;&gt;&gt;&gt;&gt;&gt;&gt;&gt;&gt;&gt;&gt;&gt;&gt;&gt;&gt;&gt;&gt;&gt;&gt;&gt;&gt;&gt;&gt;</t>
  </si>
  <si>
    <t>EXCEPT SPELLS AND ARROW DAMAGE</t>
  </si>
  <si>
    <t>Time:</t>
  </si>
  <si>
    <t>Date:</t>
  </si>
  <si>
    <t>Imperial Male</t>
  </si>
  <si>
    <t>Crusader</t>
  </si>
  <si>
    <t>Matudu Vicely</t>
  </si>
  <si>
    <t>Blunt Weapon</t>
  </si>
  <si>
    <t>Long Blade</t>
  </si>
  <si>
    <t>Destruction</t>
  </si>
  <si>
    <t>Heavy Armour</t>
  </si>
  <si>
    <t>Block</t>
  </si>
  <si>
    <t>Restoration</t>
  </si>
  <si>
    <t>Armourer</t>
  </si>
  <si>
    <t>Hand-to-hand</t>
  </si>
  <si>
    <t>Medium Armour</t>
  </si>
  <si>
    <t>Alchemy</t>
  </si>
  <si>
    <t>Combat</t>
  </si>
  <si>
    <t>Fire Bite</t>
  </si>
  <si>
    <t>Fire Damage d16+14 on Touch (6MP)</t>
  </si>
  <si>
    <t>Spear</t>
  </si>
  <si>
    <t>Acrobatics</t>
  </si>
  <si>
    <t>Axe</t>
  </si>
  <si>
    <t>Light Armour</t>
  </si>
  <si>
    <t>Marksman</t>
  </si>
  <si>
    <t>Sneak</t>
  </si>
  <si>
    <t>Athletics</t>
  </si>
  <si>
    <t>Short Blade</t>
  </si>
  <si>
    <t>Unarmoured</t>
  </si>
  <si>
    <t>Illusion</t>
  </si>
  <si>
    <t>Mercantile</t>
  </si>
  <si>
    <t>Speechcraft</t>
  </si>
  <si>
    <t>Conjuration</t>
  </si>
  <si>
    <t>Enchant</t>
  </si>
  <si>
    <t>Security</t>
  </si>
  <si>
    <t>Alteration</t>
  </si>
  <si>
    <t>Mysticism</t>
  </si>
  <si>
    <t>The Ritual</t>
  </si>
  <si>
    <t>Spells: Blessed Word, Blessed Touch</t>
  </si>
  <si>
    <t>Power: Mara's Gift</t>
  </si>
  <si>
    <t>Blessed Word - Turn Undead 100pts for 30sec on Target (6MP)</t>
  </si>
  <si>
    <t>Blessed Touch - Turn Undead 100pts for 30sec on Touch (6MP)</t>
  </si>
  <si>
    <t>Mara's Gift - Restore Health 100pts on Self</t>
  </si>
  <si>
    <t>Imperial Templar Knight Cuirass (18AR)</t>
  </si>
  <si>
    <t>Imperial Templar Left Pauldron (18AR)</t>
  </si>
  <si>
    <t>Imperial Templar Right Pauldron (18AR)</t>
  </si>
  <si>
    <t>Imperial Templar Greaves (18AR)</t>
  </si>
  <si>
    <t>Imperial Templar Boots (18AR)</t>
  </si>
  <si>
    <t>Imperial Templar Left Bracer (18AR)</t>
  </si>
  <si>
    <t>Imperial Templar Right Bracer (18AR)</t>
  </si>
  <si>
    <t>Imperial Templar Helmet (18AR)</t>
  </si>
  <si>
    <t>Velothi's Shield (10AR) [CWU Restore Health 10pts on Self {1sec}]</t>
  </si>
  <si>
    <t>Power:</t>
  </si>
  <si>
    <t>Star of the West - Absorb Fatigue 200pts on target</t>
  </si>
  <si>
    <t>Voice of the Emperor - Charm target 25-50pts for 15sec</t>
  </si>
  <si>
    <t>Weight</t>
  </si>
  <si>
    <t>Ebonheart (Dragon Statue)</t>
  </si>
  <si>
    <t>Steel Mace (d12+2)[d12+2]{d2}</t>
  </si>
  <si>
    <t>Divine Judgement Silver Staff (d6+1)[d5+2]{d5}</t>
  </si>
  <si>
    <t>DJSS - also does d8+4 of endurance damage, d8+4 of strength damage</t>
  </si>
  <si>
    <t>on hit, has 10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</si>
</sst>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6" borderId="2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3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4" xfId="0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5" borderId="19" xfId="0" applyFill="1" applyBorder="1" applyAlignment="1">
      <alignment horizontal="center"/>
    </xf>
    <xf numFmtId="0" fontId="0" fillId="4" borderId="24" xfId="0" applyFill="1" applyBorder="1" applyAlignment="1">
      <alignment horizontal="right"/>
    </xf>
    <xf numFmtId="0" fontId="0" fillId="0" borderId="0" xfId="0" applyFill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49" fontId="0" fillId="0" borderId="20" xfId="0" applyNumberFormat="1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4E990-E7C4-9B4E-A9D3-C1A2E0592F65}">
  <dimension ref="A1:AE50"/>
  <sheetViews>
    <sheetView tabSelected="1" zoomScale="85" workbookViewId="0">
      <selection activeCell="C19" sqref="C19"/>
    </sheetView>
  </sheetViews>
  <sheetFormatPr baseColWidth="10" defaultColWidth="11" defaultRowHeight="16" x14ac:dyDescent="0.2"/>
  <cols>
    <col min="1" max="1" width="11" style="2"/>
    <col min="2" max="2" width="17.1640625" style="2" customWidth="1"/>
    <col min="3" max="3" width="51.1640625" style="2" customWidth="1"/>
    <col min="4" max="4" width="11" style="2"/>
    <col min="5" max="5" width="16" style="2" customWidth="1"/>
    <col min="6" max="6" width="19.6640625" style="2" customWidth="1"/>
    <col min="7" max="7" width="10.33203125" style="2" customWidth="1"/>
    <col min="8" max="8" width="11" style="2"/>
    <col min="9" max="9" width="16" style="2" customWidth="1"/>
    <col min="10" max="10" width="20" style="2" customWidth="1"/>
    <col min="11" max="11" width="9.83203125" style="2" customWidth="1"/>
    <col min="12" max="12" width="10.5" style="2" customWidth="1"/>
    <col min="13" max="13" width="57.33203125" style="2" customWidth="1"/>
    <col min="14" max="14" width="12.33203125" style="2" customWidth="1"/>
    <col min="15" max="15" width="13.83203125" style="2" customWidth="1"/>
    <col min="16" max="16" width="15.1640625" style="2" customWidth="1"/>
    <col min="17" max="18" width="11" style="2"/>
    <col min="19" max="19" width="11.5" style="2" customWidth="1"/>
    <col min="20" max="21" width="11" style="2"/>
    <col min="22" max="22" width="23.33203125" style="2" customWidth="1"/>
    <col min="23" max="25" width="11" style="2"/>
    <col min="26" max="26" width="71.1640625" style="2" customWidth="1"/>
    <col min="27" max="27" width="52.33203125" style="2" customWidth="1"/>
    <col min="28" max="28" width="38.5" style="2" customWidth="1"/>
    <col min="29" max="29" width="25.6640625" style="2" customWidth="1"/>
    <col min="30" max="30" width="22.83203125" style="2" customWidth="1"/>
    <col min="31" max="31" width="24.33203125" style="2" customWidth="1"/>
    <col min="32" max="16384" width="11" style="2"/>
  </cols>
  <sheetData>
    <row r="1" spans="1:31" ht="17" thickBot="1" x14ac:dyDescent="0.25">
      <c r="A1" s="9" t="s">
        <v>0</v>
      </c>
      <c r="B1" s="10" t="s">
        <v>100</v>
      </c>
      <c r="C1" s="11"/>
      <c r="D1" s="12"/>
      <c r="E1" s="9" t="s">
        <v>18</v>
      </c>
      <c r="F1" s="10" t="s">
        <v>2</v>
      </c>
      <c r="G1" s="13" t="s">
        <v>28</v>
      </c>
      <c r="H1" s="12"/>
      <c r="I1" s="9" t="s">
        <v>21</v>
      </c>
      <c r="J1" s="10" t="s">
        <v>2</v>
      </c>
      <c r="K1" s="13" t="s">
        <v>28</v>
      </c>
      <c r="L1" s="12"/>
      <c r="M1" s="13" t="s">
        <v>29</v>
      </c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2" t="s">
        <v>88</v>
      </c>
      <c r="AA1" s="2" t="s">
        <v>89</v>
      </c>
      <c r="AB1" s="2" t="s">
        <v>90</v>
      </c>
      <c r="AC1" s="2" t="s">
        <v>91</v>
      </c>
      <c r="AD1" s="2" t="s">
        <v>92</v>
      </c>
      <c r="AE1" s="2" t="s">
        <v>93</v>
      </c>
    </row>
    <row r="2" spans="1:31" ht="18" thickTop="1" thickBot="1" x14ac:dyDescent="0.25">
      <c r="A2" s="14" t="s">
        <v>1</v>
      </c>
      <c r="B2" s="15" t="s">
        <v>98</v>
      </c>
      <c r="C2" s="64" t="s">
        <v>64</v>
      </c>
      <c r="D2" s="12"/>
      <c r="E2" s="16" t="s">
        <v>101</v>
      </c>
      <c r="F2" s="17">
        <v>60</v>
      </c>
      <c r="G2" s="18" t="s">
        <v>36</v>
      </c>
      <c r="H2" s="12"/>
      <c r="I2" s="19" t="s">
        <v>114</v>
      </c>
      <c r="J2" s="20">
        <v>10</v>
      </c>
      <c r="K2" s="18" t="s">
        <v>36</v>
      </c>
      <c r="L2" s="12"/>
      <c r="M2" s="2" t="s">
        <v>134</v>
      </c>
      <c r="N2" s="12"/>
      <c r="O2" s="64" t="s">
        <v>84</v>
      </c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31" ht="18" thickTop="1" thickBot="1" x14ac:dyDescent="0.25">
      <c r="A3" s="14" t="s">
        <v>3</v>
      </c>
      <c r="B3" s="15">
        <v>3</v>
      </c>
      <c r="C3" s="67" t="s">
        <v>33</v>
      </c>
      <c r="D3" s="12"/>
      <c r="E3" s="21" t="s">
        <v>102</v>
      </c>
      <c r="F3" s="22">
        <v>45</v>
      </c>
      <c r="G3" s="18" t="s">
        <v>36</v>
      </c>
      <c r="H3" s="12"/>
      <c r="I3" s="21" t="s">
        <v>115</v>
      </c>
      <c r="J3" s="22">
        <v>5</v>
      </c>
      <c r="K3" s="18" t="s">
        <v>36</v>
      </c>
      <c r="L3" s="12"/>
      <c r="M3" s="2" t="s">
        <v>135</v>
      </c>
      <c r="N3" s="12"/>
      <c r="O3" s="66"/>
      <c r="P3" s="12"/>
      <c r="Q3" s="23"/>
      <c r="R3" s="94" t="s">
        <v>38</v>
      </c>
      <c r="S3" s="95"/>
      <c r="T3" s="96"/>
      <c r="U3" s="24"/>
      <c r="V3" s="25"/>
      <c r="W3" s="26"/>
      <c r="X3" s="27"/>
      <c r="Y3" s="12"/>
    </row>
    <row r="4" spans="1:31" ht="18" thickTop="1" thickBot="1" x14ac:dyDescent="0.25">
      <c r="A4" s="4" t="s">
        <v>4</v>
      </c>
      <c r="B4" s="28" t="s">
        <v>99</v>
      </c>
      <c r="C4" s="11"/>
      <c r="D4" s="12"/>
      <c r="E4" s="21" t="s">
        <v>103</v>
      </c>
      <c r="F4" s="22">
        <v>30</v>
      </c>
      <c r="G4" s="18" t="s">
        <v>36</v>
      </c>
      <c r="H4" s="12"/>
      <c r="I4" s="21" t="s">
        <v>116</v>
      </c>
      <c r="J4" s="22">
        <v>10</v>
      </c>
      <c r="K4" s="18" t="s">
        <v>36</v>
      </c>
      <c r="L4" s="12"/>
      <c r="M4" s="2" t="s">
        <v>136</v>
      </c>
      <c r="N4" s="12"/>
      <c r="O4" s="12"/>
      <c r="P4" s="12"/>
      <c r="Q4" s="29"/>
      <c r="R4" s="30"/>
      <c r="S4" s="1" t="s">
        <v>39</v>
      </c>
      <c r="T4" s="1" t="s">
        <v>40</v>
      </c>
      <c r="U4" s="30"/>
      <c r="V4" s="31"/>
      <c r="W4" s="30"/>
      <c r="X4" s="32"/>
      <c r="Y4" s="12"/>
    </row>
    <row r="5" spans="1:31" ht="17" thickBot="1" x14ac:dyDescent="0.25">
      <c r="A5" s="71"/>
      <c r="B5" s="70" t="s">
        <v>62</v>
      </c>
      <c r="C5" s="69" t="s">
        <v>61</v>
      </c>
      <c r="D5" s="12"/>
      <c r="E5" s="21" t="s">
        <v>104</v>
      </c>
      <c r="F5" s="22">
        <v>35</v>
      </c>
      <c r="G5" s="18" t="s">
        <v>36</v>
      </c>
      <c r="H5" s="12"/>
      <c r="I5" s="21" t="s">
        <v>117</v>
      </c>
      <c r="J5" s="22">
        <v>10</v>
      </c>
      <c r="K5" s="18" t="s">
        <v>36</v>
      </c>
      <c r="L5" s="12"/>
      <c r="M5" s="2" t="s">
        <v>150</v>
      </c>
      <c r="N5" s="12"/>
      <c r="O5" s="64" t="s">
        <v>85</v>
      </c>
      <c r="P5" s="12"/>
      <c r="Q5" s="29"/>
      <c r="R5" s="33" t="s">
        <v>41</v>
      </c>
      <c r="S5" s="2">
        <v>18</v>
      </c>
      <c r="T5" s="3">
        <f>(W5/100)*S5</f>
        <v>6.3</v>
      </c>
      <c r="U5" s="30"/>
      <c r="V5" s="33" t="s">
        <v>42</v>
      </c>
      <c r="W5" s="2">
        <v>35</v>
      </c>
      <c r="X5" s="32"/>
      <c r="Y5" s="12"/>
    </row>
    <row r="6" spans="1:31" ht="18" thickTop="1" thickBot="1" x14ac:dyDescent="0.25">
      <c r="A6" s="16" t="s">
        <v>5</v>
      </c>
      <c r="B6" s="61">
        <v>58</v>
      </c>
      <c r="C6" s="65"/>
      <c r="D6" s="12"/>
      <c r="E6" s="4" t="s">
        <v>105</v>
      </c>
      <c r="F6" s="28">
        <v>35</v>
      </c>
      <c r="G6" s="18" t="s">
        <v>36</v>
      </c>
      <c r="H6" s="12"/>
      <c r="I6" s="21" t="s">
        <v>118</v>
      </c>
      <c r="J6" s="22">
        <v>5</v>
      </c>
      <c r="K6" s="18" t="s">
        <v>36</v>
      </c>
      <c r="L6" s="12"/>
      <c r="N6" s="12"/>
      <c r="O6" s="66" t="s">
        <v>86</v>
      </c>
      <c r="P6" s="12"/>
      <c r="Q6" s="29"/>
      <c r="R6" s="34" t="s">
        <v>43</v>
      </c>
      <c r="S6" s="2">
        <v>18</v>
      </c>
      <c r="T6" s="3">
        <f t="shared" ref="T6:T12" si="0">(W6/100)*S6</f>
        <v>6.3</v>
      </c>
      <c r="U6" s="30"/>
      <c r="V6" s="34" t="s">
        <v>42</v>
      </c>
      <c r="W6" s="2">
        <v>35</v>
      </c>
      <c r="X6" s="32"/>
      <c r="Y6" s="12"/>
    </row>
    <row r="7" spans="1:31" ht="17" thickBot="1" x14ac:dyDescent="0.25">
      <c r="A7" s="16" t="s">
        <v>25</v>
      </c>
      <c r="B7" s="61">
        <v>40</v>
      </c>
      <c r="C7" s="68"/>
      <c r="D7" s="12"/>
      <c r="E7" s="12"/>
      <c r="F7" s="12"/>
      <c r="G7" s="12"/>
      <c r="H7" s="12"/>
      <c r="I7" s="21" t="s">
        <v>119</v>
      </c>
      <c r="J7" s="22">
        <v>5</v>
      </c>
      <c r="K7" s="18" t="s">
        <v>36</v>
      </c>
      <c r="L7" s="12"/>
      <c r="N7" s="12"/>
      <c r="O7" s="12"/>
      <c r="P7" s="12"/>
      <c r="Q7" s="29"/>
      <c r="R7" s="34" t="s">
        <v>44</v>
      </c>
      <c r="S7" s="2">
        <v>18</v>
      </c>
      <c r="T7" s="3">
        <f t="shared" si="0"/>
        <v>6.3</v>
      </c>
      <c r="U7" s="30"/>
      <c r="V7" s="34" t="s">
        <v>42</v>
      </c>
      <c r="W7" s="2">
        <v>35</v>
      </c>
      <c r="X7" s="32"/>
      <c r="Y7" s="12"/>
    </row>
    <row r="8" spans="1:31" ht="17" thickBot="1" x14ac:dyDescent="0.25">
      <c r="A8" s="21" t="s">
        <v>6</v>
      </c>
      <c r="B8" s="62">
        <v>34</v>
      </c>
      <c r="C8" s="68"/>
      <c r="D8" s="12"/>
      <c r="E8" s="9" t="s">
        <v>19</v>
      </c>
      <c r="F8" s="10" t="s">
        <v>2</v>
      </c>
      <c r="G8" s="18" t="s">
        <v>28</v>
      </c>
      <c r="H8" s="12"/>
      <c r="I8" s="21" t="s">
        <v>120</v>
      </c>
      <c r="J8" s="22">
        <v>10</v>
      </c>
      <c r="K8" s="18" t="s">
        <v>36</v>
      </c>
      <c r="L8" s="12"/>
      <c r="N8" s="12"/>
      <c r="O8" s="64" t="s">
        <v>87</v>
      </c>
      <c r="P8" s="12"/>
      <c r="Q8" s="29"/>
      <c r="R8" s="34" t="s">
        <v>45</v>
      </c>
      <c r="S8" s="2">
        <v>18</v>
      </c>
      <c r="T8" s="3">
        <f t="shared" si="0"/>
        <v>6.3</v>
      </c>
      <c r="U8" s="30"/>
      <c r="V8" s="34" t="s">
        <v>42</v>
      </c>
      <c r="W8" s="2">
        <v>35</v>
      </c>
      <c r="X8" s="32"/>
      <c r="Y8" s="12"/>
    </row>
    <row r="9" spans="1:31" ht="18" thickTop="1" thickBot="1" x14ac:dyDescent="0.25">
      <c r="A9" s="21" t="s">
        <v>7</v>
      </c>
      <c r="B9" s="62">
        <v>40</v>
      </c>
      <c r="C9" s="68"/>
      <c r="D9" s="12"/>
      <c r="E9" s="19" t="s">
        <v>106</v>
      </c>
      <c r="F9" s="20">
        <v>15</v>
      </c>
      <c r="G9" s="13" t="s">
        <v>36</v>
      </c>
      <c r="H9" s="12"/>
      <c r="I9" s="21" t="s">
        <v>121</v>
      </c>
      <c r="J9" s="22">
        <v>5</v>
      </c>
      <c r="K9" s="18" t="s">
        <v>36</v>
      </c>
      <c r="L9" s="12"/>
      <c r="N9" s="12"/>
      <c r="O9" s="65"/>
      <c r="P9" s="12"/>
      <c r="Q9" s="29"/>
      <c r="R9" s="34" t="s">
        <v>46</v>
      </c>
      <c r="S9" s="2">
        <v>18</v>
      </c>
      <c r="T9" s="3">
        <f t="shared" si="0"/>
        <v>6.3</v>
      </c>
      <c r="U9" s="30"/>
      <c r="V9" s="34" t="s">
        <v>42</v>
      </c>
      <c r="W9" s="2">
        <v>35</v>
      </c>
      <c r="X9" s="32"/>
      <c r="Y9" s="12"/>
    </row>
    <row r="10" spans="1:31" ht="17" thickBot="1" x14ac:dyDescent="0.25">
      <c r="A10" s="21" t="s">
        <v>8</v>
      </c>
      <c r="B10" s="62">
        <v>40</v>
      </c>
      <c r="C10" s="68"/>
      <c r="D10" s="12"/>
      <c r="E10" s="16" t="s">
        <v>107</v>
      </c>
      <c r="F10" s="17">
        <v>20</v>
      </c>
      <c r="G10" s="13" t="s">
        <v>36</v>
      </c>
      <c r="H10" s="12"/>
      <c r="I10" s="21" t="s">
        <v>122</v>
      </c>
      <c r="J10" s="22">
        <v>5</v>
      </c>
      <c r="K10" s="18" t="s">
        <v>36</v>
      </c>
      <c r="L10" s="12"/>
      <c r="N10" s="12"/>
      <c r="O10" s="65"/>
      <c r="P10" s="12"/>
      <c r="Q10" s="29"/>
      <c r="R10" s="34" t="s">
        <v>47</v>
      </c>
      <c r="S10" s="2">
        <v>18</v>
      </c>
      <c r="T10" s="3">
        <f t="shared" si="0"/>
        <v>6.3</v>
      </c>
      <c r="U10" s="30"/>
      <c r="V10" s="34" t="s">
        <v>42</v>
      </c>
      <c r="W10" s="2">
        <v>35</v>
      </c>
      <c r="X10" s="32"/>
      <c r="Y10" s="12"/>
    </row>
    <row r="11" spans="1:31" ht="17" thickBot="1" x14ac:dyDescent="0.25">
      <c r="A11" s="21" t="s">
        <v>9</v>
      </c>
      <c r="B11" s="62">
        <v>46</v>
      </c>
      <c r="C11" s="68"/>
      <c r="D11" s="12"/>
      <c r="E11" s="21" t="s">
        <v>108</v>
      </c>
      <c r="F11" s="22">
        <v>20</v>
      </c>
      <c r="G11" s="13" t="s">
        <v>36</v>
      </c>
      <c r="H11" s="12"/>
      <c r="I11" s="21" t="s">
        <v>123</v>
      </c>
      <c r="J11" s="22">
        <v>5</v>
      </c>
      <c r="K11" s="18" t="s">
        <v>36</v>
      </c>
      <c r="L11" s="12"/>
      <c r="N11" s="12"/>
      <c r="O11" s="65"/>
      <c r="P11" s="12"/>
      <c r="Q11" s="29"/>
      <c r="R11" s="34" t="s">
        <v>48</v>
      </c>
      <c r="S11" s="2">
        <v>18</v>
      </c>
      <c r="T11" s="3">
        <f t="shared" si="0"/>
        <v>6.3</v>
      </c>
      <c r="U11" s="30"/>
      <c r="V11" s="34" t="s">
        <v>42</v>
      </c>
      <c r="W11" s="2">
        <v>35</v>
      </c>
      <c r="X11" s="32"/>
      <c r="Y11" s="12"/>
    </row>
    <row r="12" spans="1:31" ht="17" thickBot="1" x14ac:dyDescent="0.25">
      <c r="A12" s="21" t="s">
        <v>10</v>
      </c>
      <c r="B12" s="62">
        <v>50</v>
      </c>
      <c r="C12" s="68"/>
      <c r="D12" s="12"/>
      <c r="E12" s="21" t="s">
        <v>109</v>
      </c>
      <c r="F12" s="22">
        <v>20</v>
      </c>
      <c r="G12" s="13" t="s">
        <v>36</v>
      </c>
      <c r="H12" s="12"/>
      <c r="I12" s="21" t="s">
        <v>124</v>
      </c>
      <c r="J12" s="22">
        <v>15</v>
      </c>
      <c r="K12" s="18" t="s">
        <v>36</v>
      </c>
      <c r="L12" s="12"/>
      <c r="N12" s="12"/>
      <c r="O12" s="65"/>
      <c r="P12" s="12"/>
      <c r="Q12" s="29"/>
      <c r="R12" s="34" t="s">
        <v>49</v>
      </c>
      <c r="S12" s="2">
        <v>18</v>
      </c>
      <c r="T12" s="3">
        <f t="shared" si="0"/>
        <v>6.3</v>
      </c>
      <c r="U12" s="30"/>
      <c r="V12" s="34" t="s">
        <v>42</v>
      </c>
      <c r="W12" s="2">
        <v>35</v>
      </c>
      <c r="X12" s="32"/>
      <c r="Y12" s="12"/>
    </row>
    <row r="13" spans="1:31" ht="17" thickBot="1" x14ac:dyDescent="0.25">
      <c r="A13" s="4" t="s">
        <v>11</v>
      </c>
      <c r="B13" s="63">
        <v>40</v>
      </c>
      <c r="C13" s="67"/>
      <c r="D13" s="12"/>
      <c r="E13" s="4" t="s">
        <v>110</v>
      </c>
      <c r="F13" s="28">
        <v>15</v>
      </c>
      <c r="G13" s="13" t="s">
        <v>36</v>
      </c>
      <c r="H13" s="12"/>
      <c r="I13" s="21" t="s">
        <v>125</v>
      </c>
      <c r="J13" s="22">
        <v>15</v>
      </c>
      <c r="K13" s="18" t="s">
        <v>36</v>
      </c>
      <c r="L13" s="12"/>
      <c r="N13" s="12"/>
      <c r="O13" s="65"/>
      <c r="P13" s="12"/>
      <c r="Q13" s="35"/>
      <c r="R13" s="36" t="s">
        <v>50</v>
      </c>
      <c r="S13" s="2">
        <v>10</v>
      </c>
      <c r="T13" s="3">
        <f>(W13/200)*S13</f>
        <v>1.75</v>
      </c>
      <c r="U13" s="30"/>
      <c r="V13" s="36" t="s">
        <v>51</v>
      </c>
      <c r="W13" s="2">
        <v>35</v>
      </c>
      <c r="X13" s="32"/>
      <c r="Y13" s="12"/>
    </row>
    <row r="14" spans="1:31" ht="17" thickBot="1" x14ac:dyDescent="0.25">
      <c r="A14" s="12"/>
      <c r="B14" s="12"/>
      <c r="C14" s="12"/>
      <c r="D14" s="12"/>
      <c r="E14" s="12"/>
      <c r="F14" s="12"/>
      <c r="G14" s="12"/>
      <c r="H14" s="12"/>
      <c r="I14" s="21" t="s">
        <v>126</v>
      </c>
      <c r="J14" s="22">
        <v>5</v>
      </c>
      <c r="K14" s="18" t="s">
        <v>36</v>
      </c>
      <c r="L14" s="12"/>
      <c r="N14" s="12"/>
      <c r="O14" s="65"/>
      <c r="P14" s="12"/>
      <c r="Q14" s="37"/>
      <c r="R14" s="38" t="s">
        <v>34</v>
      </c>
      <c r="S14" s="91">
        <f>((T5+T6+T7+T8+T9+T10+T11+T12)/8)+T13</f>
        <v>8.0499999999999989</v>
      </c>
      <c r="T14" s="92"/>
      <c r="U14" s="25"/>
      <c r="V14" s="31"/>
      <c r="W14" s="30"/>
      <c r="X14" s="32"/>
      <c r="Y14" s="12"/>
    </row>
    <row r="15" spans="1:31" ht="17" thickBot="1" x14ac:dyDescent="0.25">
      <c r="A15" s="39" t="s">
        <v>14</v>
      </c>
      <c r="B15" s="40">
        <v>46</v>
      </c>
      <c r="C15" s="11"/>
      <c r="D15" s="12"/>
      <c r="E15" s="9" t="s">
        <v>20</v>
      </c>
      <c r="F15" s="10">
        <v>0</v>
      </c>
      <c r="G15" s="11"/>
      <c r="H15" s="12"/>
      <c r="I15" s="21" t="s">
        <v>127</v>
      </c>
      <c r="J15" s="22">
        <v>5</v>
      </c>
      <c r="K15" s="18" t="s">
        <v>36</v>
      </c>
      <c r="L15" s="12"/>
      <c r="N15" s="12"/>
      <c r="O15" s="65"/>
      <c r="P15" s="12"/>
      <c r="Q15" s="29"/>
      <c r="R15" s="41" t="s">
        <v>35</v>
      </c>
      <c r="S15" s="84">
        <f>(S14/8)</f>
        <v>1.0062499999999999</v>
      </c>
      <c r="T15" s="84"/>
      <c r="U15" s="42"/>
      <c r="V15" s="31"/>
      <c r="W15" s="30"/>
      <c r="X15" s="32"/>
      <c r="Y15" s="12"/>
    </row>
    <row r="16" spans="1:31" ht="18" thickTop="1" thickBot="1" x14ac:dyDescent="0.25">
      <c r="A16" s="43" t="s">
        <v>16</v>
      </c>
      <c r="B16" s="44">
        <v>46</v>
      </c>
      <c r="C16" s="11"/>
      <c r="D16" s="12"/>
      <c r="E16" s="14" t="s">
        <v>22</v>
      </c>
      <c r="F16" s="15">
        <v>107</v>
      </c>
      <c r="G16" s="11"/>
      <c r="H16" s="12"/>
      <c r="I16" s="21" t="s">
        <v>128</v>
      </c>
      <c r="J16" s="22">
        <v>5</v>
      </c>
      <c r="K16" s="18" t="s">
        <v>36</v>
      </c>
      <c r="L16" s="12"/>
      <c r="N16" s="12"/>
      <c r="O16" s="65"/>
      <c r="P16" s="12"/>
      <c r="Q16" s="35"/>
      <c r="R16" s="45"/>
      <c r="S16" s="24"/>
      <c r="T16" s="24"/>
      <c r="U16" s="45"/>
      <c r="V16" s="42"/>
      <c r="W16" s="46"/>
      <c r="X16" s="47"/>
      <c r="Y16" s="12"/>
    </row>
    <row r="17" spans="1:25" ht="18" thickTop="1" thickBot="1" x14ac:dyDescent="0.25">
      <c r="A17" s="19" t="s">
        <v>13</v>
      </c>
      <c r="B17" s="20">
        <v>40</v>
      </c>
      <c r="C17" s="11"/>
      <c r="D17" s="12"/>
      <c r="E17" s="14" t="s">
        <v>23</v>
      </c>
      <c r="F17" s="15">
        <v>250</v>
      </c>
      <c r="G17" s="11"/>
      <c r="H17" s="12"/>
      <c r="I17" s="16" t="s">
        <v>129</v>
      </c>
      <c r="J17" s="17">
        <v>5</v>
      </c>
      <c r="K17" s="18" t="s">
        <v>36</v>
      </c>
      <c r="L17" s="12"/>
      <c r="N17" s="12"/>
      <c r="O17" s="66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ht="18" thickTop="1" thickBot="1" x14ac:dyDescent="0.25">
      <c r="A18" s="48" t="s">
        <v>15</v>
      </c>
      <c r="B18" s="44">
        <v>40</v>
      </c>
      <c r="C18" s="11"/>
      <c r="D18" s="12"/>
      <c r="E18" s="14" t="s">
        <v>24</v>
      </c>
      <c r="F18" s="15">
        <v>0</v>
      </c>
      <c r="G18" s="11"/>
      <c r="H18" s="12"/>
      <c r="I18" s="4" t="s">
        <v>130</v>
      </c>
      <c r="J18" s="28">
        <v>5</v>
      </c>
      <c r="K18" s="18" t="s">
        <v>36</v>
      </c>
      <c r="L18" s="12"/>
      <c r="N18" s="12"/>
      <c r="O18" s="11"/>
      <c r="P18" s="12"/>
      <c r="Q18" s="23"/>
      <c r="R18" s="94" t="s">
        <v>52</v>
      </c>
      <c r="S18" s="95"/>
      <c r="T18" s="96"/>
      <c r="U18" s="24"/>
      <c r="V18" s="25"/>
      <c r="W18" s="26"/>
      <c r="X18" s="27"/>
      <c r="Y18" s="12"/>
    </row>
    <row r="19" spans="1:25" ht="18" thickTop="1" thickBot="1" x14ac:dyDescent="0.25">
      <c r="A19" s="49" t="s">
        <v>12</v>
      </c>
      <c r="B19" s="20">
        <v>86</v>
      </c>
      <c r="C19" s="11"/>
      <c r="D19" s="12"/>
      <c r="E19" s="6" t="s">
        <v>27</v>
      </c>
      <c r="F19" s="7"/>
      <c r="G19" s="11"/>
      <c r="H19" s="12"/>
      <c r="I19" s="50" t="s">
        <v>37</v>
      </c>
      <c r="J19" s="51" t="s">
        <v>131</v>
      </c>
      <c r="K19" s="11"/>
      <c r="L19" s="12"/>
      <c r="M19" s="2" t="s">
        <v>153</v>
      </c>
      <c r="N19" s="12"/>
      <c r="O19" s="81" t="s">
        <v>96</v>
      </c>
      <c r="P19" s="80" t="s">
        <v>97</v>
      </c>
      <c r="Q19" s="29"/>
      <c r="R19" s="30"/>
      <c r="S19" s="1" t="s">
        <v>39</v>
      </c>
      <c r="T19" s="1" t="s">
        <v>40</v>
      </c>
      <c r="U19" s="30"/>
      <c r="V19" s="31"/>
      <c r="W19" s="30"/>
      <c r="X19" s="32"/>
      <c r="Y19" s="12"/>
    </row>
    <row r="20" spans="1:25" ht="17" thickBot="1" x14ac:dyDescent="0.25">
      <c r="A20" s="52" t="s">
        <v>17</v>
      </c>
      <c r="B20" s="28">
        <v>86</v>
      </c>
      <c r="C20" s="11"/>
      <c r="D20" s="12"/>
      <c r="E20" s="53" t="s">
        <v>32</v>
      </c>
      <c r="F20" s="54" t="s">
        <v>111</v>
      </c>
      <c r="G20" s="12"/>
      <c r="H20" s="12"/>
      <c r="I20" s="87" t="s">
        <v>132</v>
      </c>
      <c r="J20" s="88"/>
      <c r="K20" s="12"/>
      <c r="L20" s="12"/>
      <c r="M20" s="2" t="s">
        <v>154</v>
      </c>
      <c r="N20" s="12"/>
      <c r="O20" s="82"/>
      <c r="P20" s="75"/>
      <c r="Q20" s="29"/>
      <c r="R20" s="33" t="s">
        <v>41</v>
      </c>
      <c r="T20" s="3">
        <f>(W20/100)*S20</f>
        <v>0</v>
      </c>
      <c r="U20" s="30"/>
      <c r="V20" s="33" t="s">
        <v>42</v>
      </c>
      <c r="X20" s="32"/>
      <c r="Y20" s="12"/>
    </row>
    <row r="21" spans="1:25" ht="17" thickBot="1" x14ac:dyDescent="0.25">
      <c r="A21" s="12"/>
      <c r="B21" s="12"/>
      <c r="C21" s="12"/>
      <c r="D21" s="12"/>
      <c r="E21" s="12"/>
      <c r="F21" s="12"/>
      <c r="G21" s="12"/>
      <c r="H21" s="12"/>
      <c r="I21" s="89" t="s">
        <v>133</v>
      </c>
      <c r="J21" s="90"/>
      <c r="K21" s="12"/>
      <c r="L21" s="12"/>
      <c r="M21" s="12"/>
      <c r="N21" s="12"/>
      <c r="O21" s="12"/>
      <c r="P21" s="12"/>
      <c r="Q21" s="29"/>
      <c r="R21" s="34" t="s">
        <v>43</v>
      </c>
      <c r="T21" s="3">
        <f t="shared" ref="T21:T26" si="1">(W21/100)*S21</f>
        <v>0</v>
      </c>
      <c r="U21" s="30"/>
      <c r="V21" s="34" t="s">
        <v>42</v>
      </c>
      <c r="X21" s="32"/>
      <c r="Y21" s="12"/>
    </row>
    <row r="22" spans="1:25" ht="17" thickBot="1" x14ac:dyDescent="0.25">
      <c r="A22" s="55" t="s">
        <v>34</v>
      </c>
      <c r="B22" s="79">
        <v>8.0500000000000007</v>
      </c>
      <c r="C22" s="56" t="s">
        <v>94</v>
      </c>
      <c r="D22" s="59" t="s">
        <v>35</v>
      </c>
      <c r="E22" s="56">
        <v>2</v>
      </c>
      <c r="F22" s="12"/>
      <c r="G22" s="12"/>
      <c r="H22" s="12"/>
      <c r="I22" s="12"/>
      <c r="J22" s="12"/>
      <c r="K22" s="12"/>
      <c r="L22" s="12"/>
      <c r="M22" s="2" t="s">
        <v>58</v>
      </c>
      <c r="N22" s="60" t="s">
        <v>65</v>
      </c>
      <c r="O22" s="2" t="s">
        <v>66</v>
      </c>
      <c r="P22" s="12"/>
      <c r="Q22" s="29"/>
      <c r="R22" s="34" t="s">
        <v>44</v>
      </c>
      <c r="T22" s="3">
        <f t="shared" si="1"/>
        <v>0</v>
      </c>
      <c r="U22" s="30"/>
      <c r="V22" s="34" t="s">
        <v>42</v>
      </c>
      <c r="X22" s="32"/>
      <c r="Y22" s="12"/>
    </row>
    <row r="23" spans="1:25" ht="17" thickBo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2" t="s">
        <v>137</v>
      </c>
      <c r="N23" s="60">
        <v>175</v>
      </c>
      <c r="O23" s="2">
        <v>30</v>
      </c>
      <c r="P23" s="12"/>
      <c r="Q23" s="29"/>
      <c r="R23" s="34" t="s">
        <v>45</v>
      </c>
      <c r="T23" s="3">
        <f t="shared" si="1"/>
        <v>0</v>
      </c>
      <c r="U23" s="30"/>
      <c r="V23" s="34" t="s">
        <v>42</v>
      </c>
      <c r="X23" s="32"/>
      <c r="Y23" s="12"/>
    </row>
    <row r="24" spans="1:25" ht="17" thickBot="1" x14ac:dyDescent="0.25">
      <c r="A24" s="12"/>
      <c r="B24" s="57" t="s">
        <v>26</v>
      </c>
      <c r="C24" s="60" t="s">
        <v>63</v>
      </c>
      <c r="D24" s="12"/>
      <c r="E24" s="12"/>
      <c r="F24" s="2" t="s">
        <v>31</v>
      </c>
      <c r="G24" s="13" t="s">
        <v>57</v>
      </c>
      <c r="H24" s="12"/>
      <c r="I24" s="12"/>
      <c r="J24" s="2" t="s">
        <v>60</v>
      </c>
      <c r="K24" s="2" t="s">
        <v>59</v>
      </c>
      <c r="L24" s="12"/>
      <c r="M24" s="2" t="s">
        <v>144</v>
      </c>
      <c r="N24" s="60">
        <v>75</v>
      </c>
      <c r="O24" s="2">
        <v>5</v>
      </c>
      <c r="P24" s="12"/>
      <c r="Q24" s="29"/>
      <c r="R24" s="34" t="s">
        <v>46</v>
      </c>
      <c r="T24" s="3">
        <f t="shared" si="1"/>
        <v>0</v>
      </c>
      <c r="U24" s="30"/>
      <c r="V24" s="34" t="s">
        <v>42</v>
      </c>
      <c r="X24" s="32"/>
      <c r="Y24" s="12"/>
    </row>
    <row r="25" spans="1:25" ht="17" thickBot="1" x14ac:dyDescent="0.25">
      <c r="A25" s="12"/>
      <c r="B25" s="57" t="s">
        <v>146</v>
      </c>
      <c r="C25" s="60" t="s">
        <v>147</v>
      </c>
      <c r="D25" s="12"/>
      <c r="E25" s="12"/>
      <c r="H25" s="12"/>
      <c r="I25" s="12"/>
      <c r="L25" s="12"/>
      <c r="M25" s="2" t="s">
        <v>138</v>
      </c>
      <c r="N25" s="60">
        <v>60</v>
      </c>
      <c r="O25" s="2">
        <v>10</v>
      </c>
      <c r="P25" s="12"/>
      <c r="Q25" s="29"/>
      <c r="R25" s="34" t="s">
        <v>47</v>
      </c>
      <c r="T25" s="3">
        <f t="shared" si="1"/>
        <v>0</v>
      </c>
      <c r="U25" s="30"/>
      <c r="V25" s="34" t="s">
        <v>42</v>
      </c>
      <c r="X25" s="32"/>
      <c r="Y25" s="12"/>
    </row>
    <row r="26" spans="1:25" ht="17" thickBot="1" x14ac:dyDescent="0.25">
      <c r="A26" s="12"/>
      <c r="B26" s="57" t="s">
        <v>146</v>
      </c>
      <c r="C26" s="60" t="s">
        <v>148</v>
      </c>
      <c r="D26" s="12"/>
      <c r="E26" s="12"/>
      <c r="H26" s="12"/>
      <c r="I26" s="12"/>
      <c r="L26" s="12"/>
      <c r="M26" s="2" t="s">
        <v>139</v>
      </c>
      <c r="N26" s="60">
        <v>60</v>
      </c>
      <c r="O26" s="2">
        <v>10</v>
      </c>
      <c r="P26" s="12"/>
      <c r="Q26" s="29"/>
      <c r="R26" s="34" t="s">
        <v>48</v>
      </c>
      <c r="T26" s="3">
        <f t="shared" si="1"/>
        <v>0</v>
      </c>
      <c r="U26" s="30"/>
      <c r="V26" s="34" t="s">
        <v>42</v>
      </c>
      <c r="X26" s="32"/>
      <c r="Y26" s="12"/>
    </row>
    <row r="27" spans="1:25" ht="17" thickBot="1" x14ac:dyDescent="0.25">
      <c r="A27" s="12"/>
      <c r="B27" s="57" t="s">
        <v>149</v>
      </c>
      <c r="C27" s="60">
        <v>1.25</v>
      </c>
      <c r="D27" s="12"/>
      <c r="E27" s="12"/>
      <c r="H27" s="12"/>
      <c r="I27" s="12"/>
      <c r="L27" s="12"/>
      <c r="M27" s="2" t="s">
        <v>140</v>
      </c>
      <c r="N27" s="60">
        <v>110</v>
      </c>
      <c r="O27" s="2">
        <v>18</v>
      </c>
      <c r="P27" s="12"/>
      <c r="Q27" s="35"/>
      <c r="R27" s="36" t="s">
        <v>50</v>
      </c>
      <c r="T27" s="3">
        <f>(W27/200)*S27</f>
        <v>0</v>
      </c>
      <c r="U27" s="30"/>
      <c r="V27" s="36" t="s">
        <v>51</v>
      </c>
      <c r="X27" s="32"/>
      <c r="Y27" s="12"/>
    </row>
    <row r="28" spans="1:25" x14ac:dyDescent="0.2">
      <c r="A28" s="12"/>
      <c r="B28" s="12"/>
      <c r="C28" s="12"/>
      <c r="D28" s="12"/>
      <c r="E28" s="12"/>
      <c r="H28" s="12"/>
      <c r="I28" s="12"/>
      <c r="L28" s="12"/>
      <c r="M28" s="2" t="s">
        <v>141</v>
      </c>
      <c r="N28" s="60">
        <v>50</v>
      </c>
      <c r="O28" s="2">
        <v>20</v>
      </c>
      <c r="P28" s="12"/>
      <c r="Q28" s="37"/>
      <c r="R28" s="38" t="s">
        <v>34</v>
      </c>
      <c r="S28" s="91">
        <f>((T20+T21+T22+T23+T24+T25+T26)/7)+T27</f>
        <v>0</v>
      </c>
      <c r="T28" s="92"/>
      <c r="U28" s="25"/>
      <c r="V28" s="31"/>
      <c r="W28" s="30"/>
      <c r="X28" s="32"/>
      <c r="Y28" s="12"/>
    </row>
    <row r="29" spans="1:25" ht="17" thickBot="1" x14ac:dyDescent="0.25">
      <c r="A29" s="12"/>
      <c r="B29" s="57" t="s">
        <v>30</v>
      </c>
      <c r="C29" s="60" t="s">
        <v>63</v>
      </c>
      <c r="D29" s="12"/>
      <c r="E29" s="12"/>
      <c r="H29" s="12"/>
      <c r="I29" s="12"/>
      <c r="L29" s="12"/>
      <c r="M29" s="2" t="s">
        <v>142</v>
      </c>
      <c r="N29" s="60">
        <v>25</v>
      </c>
      <c r="O29" s="2">
        <v>5</v>
      </c>
      <c r="P29" s="12"/>
      <c r="Q29" s="29"/>
      <c r="R29" s="41" t="s">
        <v>35</v>
      </c>
      <c r="S29" s="84">
        <f>(S28/8)</f>
        <v>0</v>
      </c>
      <c r="T29" s="84"/>
      <c r="U29" s="42"/>
      <c r="V29" s="31"/>
      <c r="W29" s="30"/>
      <c r="X29" s="32"/>
      <c r="Y29" s="12"/>
    </row>
    <row r="30" spans="1:25" ht="17" thickBot="1" x14ac:dyDescent="0.25">
      <c r="A30" s="12"/>
      <c r="B30" s="2" t="s">
        <v>112</v>
      </c>
      <c r="C30" s="60" t="s">
        <v>113</v>
      </c>
      <c r="D30" s="12"/>
      <c r="E30" s="12"/>
      <c r="H30" s="12"/>
      <c r="I30" s="12"/>
      <c r="L30" s="12"/>
      <c r="M30" s="2" t="s">
        <v>143</v>
      </c>
      <c r="N30" s="60">
        <v>25</v>
      </c>
      <c r="O30" s="2">
        <v>5</v>
      </c>
      <c r="P30" s="12"/>
      <c r="Q30" s="35"/>
      <c r="R30" s="45"/>
      <c r="S30" s="24"/>
      <c r="T30" s="24"/>
      <c r="U30" s="45"/>
      <c r="V30" s="42"/>
      <c r="W30" s="46"/>
      <c r="X30" s="47"/>
      <c r="Y30" s="12"/>
    </row>
    <row r="31" spans="1:25" ht="17" thickBot="1" x14ac:dyDescent="0.25">
      <c r="A31" s="12"/>
      <c r="C31" s="60"/>
      <c r="D31" s="12"/>
      <c r="E31" s="12"/>
      <c r="H31" s="12"/>
      <c r="I31" s="12"/>
      <c r="L31" s="12"/>
      <c r="M31" s="2" t="s">
        <v>145</v>
      </c>
      <c r="N31" s="60">
        <v>85</v>
      </c>
      <c r="O31" s="2">
        <v>4</v>
      </c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 spans="1:25" x14ac:dyDescent="0.2">
      <c r="A32" s="12"/>
      <c r="C32" s="60"/>
      <c r="D32" s="12"/>
      <c r="E32" s="12"/>
      <c r="H32" s="12"/>
      <c r="I32" s="12"/>
      <c r="L32" s="12"/>
      <c r="M32" s="2" t="s">
        <v>151</v>
      </c>
      <c r="N32" s="60">
        <v>48</v>
      </c>
      <c r="O32" s="2">
        <v>15</v>
      </c>
      <c r="P32" s="12"/>
      <c r="Q32" s="25"/>
      <c r="R32" s="93" t="s">
        <v>53</v>
      </c>
      <c r="S32" s="93"/>
      <c r="T32" s="93"/>
      <c r="U32" s="37"/>
      <c r="V32" s="25"/>
      <c r="W32" s="26"/>
      <c r="X32" s="27"/>
      <c r="Y32" s="12"/>
    </row>
    <row r="33" spans="1:25" ht="17" thickBot="1" x14ac:dyDescent="0.25">
      <c r="A33" s="12"/>
      <c r="C33" s="60"/>
      <c r="D33" s="12"/>
      <c r="E33" s="12"/>
      <c r="H33" s="12"/>
      <c r="I33" s="12"/>
      <c r="L33" s="12"/>
      <c r="M33" s="2" t="s">
        <v>152</v>
      </c>
      <c r="N33" s="60"/>
      <c r="P33" s="12"/>
      <c r="Q33" s="31"/>
      <c r="R33" s="30"/>
      <c r="S33" s="30"/>
      <c r="T33" s="30"/>
      <c r="U33" s="29"/>
      <c r="V33" s="8"/>
      <c r="W33" s="5"/>
      <c r="X33" s="32"/>
      <c r="Y33" s="12"/>
    </row>
    <row r="34" spans="1:25" x14ac:dyDescent="0.2">
      <c r="A34" s="12"/>
      <c r="C34" s="60"/>
      <c r="D34" s="12"/>
      <c r="E34" s="12"/>
      <c r="H34" s="12"/>
      <c r="I34" s="12"/>
      <c r="L34" s="12"/>
      <c r="N34" s="60"/>
      <c r="P34" s="12"/>
      <c r="Q34" s="31"/>
      <c r="R34" s="33" t="s">
        <v>54</v>
      </c>
      <c r="S34" s="85"/>
      <c r="T34" s="86"/>
      <c r="U34" s="29"/>
      <c r="V34" s="83" t="s">
        <v>55</v>
      </c>
      <c r="W34" s="84"/>
      <c r="X34" s="32"/>
      <c r="Y34" s="12"/>
    </row>
    <row r="35" spans="1:25" ht="17" thickBot="1" x14ac:dyDescent="0.25">
      <c r="A35" s="12"/>
      <c r="C35" s="60"/>
      <c r="D35" s="12"/>
      <c r="E35" s="12"/>
      <c r="H35" s="12"/>
      <c r="I35" s="12"/>
      <c r="L35" s="12"/>
      <c r="N35" s="60"/>
      <c r="P35" s="12"/>
      <c r="Q35" s="31"/>
      <c r="R35" s="34" t="s">
        <v>56</v>
      </c>
      <c r="S35" s="85"/>
      <c r="T35" s="86"/>
      <c r="U35" s="29"/>
      <c r="V35" s="83" t="s">
        <v>95</v>
      </c>
      <c r="W35" s="84"/>
      <c r="X35" s="32"/>
      <c r="Y35" s="12"/>
    </row>
    <row r="36" spans="1:25" ht="17" thickBot="1" x14ac:dyDescent="0.25">
      <c r="A36" s="12"/>
      <c r="C36" s="60"/>
      <c r="D36" s="12"/>
      <c r="E36" s="12"/>
      <c r="H36" s="12"/>
      <c r="I36" s="12"/>
      <c r="L36" s="12"/>
      <c r="N36" s="60"/>
      <c r="P36" s="12"/>
      <c r="Q36" s="42"/>
      <c r="R36" s="36" t="s">
        <v>39</v>
      </c>
      <c r="S36" s="94">
        <f>(S34/100)*S35</f>
        <v>0</v>
      </c>
      <c r="T36" s="96"/>
      <c r="U36" s="35"/>
      <c r="V36" s="8"/>
      <c r="W36" s="5"/>
      <c r="X36" s="32"/>
      <c r="Y36" s="12"/>
    </row>
    <row r="37" spans="1:25" ht="17" thickBot="1" x14ac:dyDescent="0.25">
      <c r="A37" s="12"/>
      <c r="C37" s="60"/>
      <c r="D37" s="12"/>
      <c r="E37" s="12"/>
      <c r="H37" s="12"/>
      <c r="I37" s="12"/>
      <c r="L37" s="12"/>
      <c r="N37" s="60"/>
      <c r="P37" s="12"/>
      <c r="Q37" s="45"/>
      <c r="R37" s="24"/>
      <c r="S37" s="24"/>
      <c r="T37" s="24"/>
      <c r="U37" s="58"/>
      <c r="V37" s="42"/>
      <c r="W37" s="46"/>
      <c r="X37" s="47"/>
      <c r="Y37" s="12"/>
    </row>
    <row r="38" spans="1:25" x14ac:dyDescent="0.2">
      <c r="A38" s="12"/>
      <c r="C38" s="60"/>
      <c r="D38" s="12"/>
      <c r="E38" s="12"/>
      <c r="H38" s="12"/>
      <c r="I38" s="12"/>
      <c r="L38" s="12"/>
      <c r="N38" s="60"/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 spans="1:25" ht="17" thickBot="1" x14ac:dyDescent="0.25">
      <c r="A39" s="12"/>
      <c r="C39" s="60"/>
      <c r="D39" s="12"/>
      <c r="E39" s="12"/>
      <c r="H39" s="12"/>
      <c r="I39" s="12"/>
      <c r="L39" s="12"/>
      <c r="N39" s="60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1:25" ht="17" thickBot="1" x14ac:dyDescent="0.25">
      <c r="A40" s="12"/>
      <c r="C40" s="60"/>
      <c r="D40" s="12"/>
      <c r="E40" s="12"/>
      <c r="H40" s="12"/>
      <c r="I40" s="12"/>
      <c r="L40" s="12"/>
      <c r="N40" s="60"/>
      <c r="P40" s="12"/>
      <c r="Q40" s="97" t="s">
        <v>67</v>
      </c>
      <c r="R40" s="98"/>
      <c r="S40" s="99"/>
      <c r="T40" s="12"/>
      <c r="U40" s="12"/>
      <c r="V40" s="12"/>
      <c r="W40" s="12"/>
      <c r="X40" s="12"/>
      <c r="Y40" s="12"/>
    </row>
    <row r="41" spans="1:25" ht="17" thickBot="1" x14ac:dyDescent="0.25">
      <c r="A41" s="12"/>
      <c r="C41" s="60"/>
      <c r="D41" s="12"/>
      <c r="E41" s="12"/>
      <c r="H41" s="12"/>
      <c r="I41" s="12"/>
      <c r="L41" s="12"/>
      <c r="N41" s="60"/>
      <c r="P41" s="12"/>
      <c r="Q41" s="76" t="s">
        <v>68</v>
      </c>
      <c r="R41" s="77" t="s">
        <v>70</v>
      </c>
      <c r="S41" s="70" t="s">
        <v>69</v>
      </c>
      <c r="T41" s="12"/>
      <c r="U41" s="12"/>
      <c r="V41" s="12"/>
      <c r="W41" s="12"/>
      <c r="X41" s="12"/>
      <c r="Y41" s="12"/>
    </row>
    <row r="42" spans="1:25" ht="17" thickTop="1" x14ac:dyDescent="0.2">
      <c r="A42" s="12"/>
      <c r="C42" s="60"/>
      <c r="D42" s="12"/>
      <c r="E42" s="12"/>
      <c r="H42" s="12"/>
      <c r="I42" s="12"/>
      <c r="L42" s="12"/>
      <c r="N42" s="60"/>
      <c r="P42" s="12"/>
      <c r="Q42" s="78" t="s">
        <v>77</v>
      </c>
      <c r="R42" s="13">
        <v>0</v>
      </c>
      <c r="S42" s="73">
        <v>0</v>
      </c>
      <c r="T42" s="12"/>
      <c r="U42" s="12"/>
      <c r="V42" s="12"/>
      <c r="W42" s="12"/>
      <c r="X42" s="12"/>
      <c r="Y42" s="12"/>
    </row>
    <row r="43" spans="1:25" x14ac:dyDescent="0.2">
      <c r="A43" s="12"/>
      <c r="C43" s="60"/>
      <c r="D43" s="12"/>
      <c r="E43" s="12"/>
      <c r="H43" s="12"/>
      <c r="I43" s="12"/>
      <c r="L43" s="12"/>
      <c r="N43" s="60"/>
      <c r="P43" s="12"/>
      <c r="Q43" s="72" t="s">
        <v>71</v>
      </c>
      <c r="R43" s="13" t="s">
        <v>78</v>
      </c>
      <c r="S43" s="73">
        <v>1</v>
      </c>
      <c r="T43" s="12"/>
      <c r="U43" s="12"/>
      <c r="V43" s="12"/>
      <c r="W43" s="12"/>
      <c r="X43" s="12"/>
      <c r="Y43" s="12"/>
    </row>
    <row r="44" spans="1:25" x14ac:dyDescent="0.2">
      <c r="A44" s="12"/>
      <c r="C44" s="60"/>
      <c r="D44" s="12"/>
      <c r="E44" s="12"/>
      <c r="H44" s="12"/>
      <c r="I44" s="12"/>
      <c r="L44" s="12"/>
      <c r="N44" s="60"/>
      <c r="P44" s="12"/>
      <c r="Q44" s="72" t="s">
        <v>72</v>
      </c>
      <c r="R44" s="13" t="s">
        <v>79</v>
      </c>
      <c r="S44" s="73">
        <v>2</v>
      </c>
      <c r="T44" s="12"/>
      <c r="U44" s="12"/>
      <c r="V44" s="12"/>
      <c r="W44" s="12"/>
      <c r="X44" s="12"/>
      <c r="Y44" s="12"/>
    </row>
    <row r="45" spans="1:25" x14ac:dyDescent="0.2">
      <c r="A45" s="12"/>
      <c r="C45" s="60"/>
      <c r="D45" s="12"/>
      <c r="E45" s="12"/>
      <c r="H45" s="12"/>
      <c r="I45" s="12"/>
      <c r="L45" s="12"/>
      <c r="N45" s="60"/>
      <c r="P45" s="12"/>
      <c r="Q45" s="72" t="s">
        <v>73</v>
      </c>
      <c r="R45" s="13" t="s">
        <v>80</v>
      </c>
      <c r="S45" s="73">
        <v>3</v>
      </c>
      <c r="T45" s="12"/>
      <c r="U45" s="12"/>
      <c r="V45" s="12"/>
      <c r="W45" s="12"/>
      <c r="X45" s="12"/>
      <c r="Y45" s="12"/>
    </row>
    <row r="46" spans="1:25" x14ac:dyDescent="0.2">
      <c r="A46" s="12"/>
      <c r="C46" s="60"/>
      <c r="D46" s="12"/>
      <c r="E46" s="12"/>
      <c r="H46" s="12"/>
      <c r="I46" s="12"/>
      <c r="L46" s="12"/>
      <c r="N46" s="60"/>
      <c r="P46" s="12"/>
      <c r="Q46" s="72" t="s">
        <v>74</v>
      </c>
      <c r="R46" s="13" t="s">
        <v>81</v>
      </c>
      <c r="S46" s="73">
        <v>4</v>
      </c>
      <c r="T46" s="12"/>
      <c r="U46" s="12"/>
      <c r="V46" s="12"/>
      <c r="W46" s="12"/>
      <c r="X46" s="12"/>
      <c r="Y46" s="12"/>
    </row>
    <row r="47" spans="1:25" x14ac:dyDescent="0.2">
      <c r="A47" s="12"/>
      <c r="C47" s="60"/>
      <c r="D47" s="12"/>
      <c r="E47" s="12"/>
      <c r="H47" s="12"/>
      <c r="I47" s="12"/>
      <c r="L47" s="12"/>
      <c r="N47" s="60"/>
      <c r="P47" s="12"/>
      <c r="Q47" s="72" t="s">
        <v>75</v>
      </c>
      <c r="R47" s="13" t="s">
        <v>82</v>
      </c>
      <c r="S47" s="73">
        <v>5</v>
      </c>
      <c r="T47" s="12"/>
      <c r="U47" s="12"/>
      <c r="V47" s="12"/>
      <c r="W47" s="12"/>
      <c r="X47" s="12"/>
      <c r="Y47" s="12"/>
    </row>
    <row r="48" spans="1:25" ht="17" thickBot="1" x14ac:dyDescent="0.25">
      <c r="A48" s="12"/>
      <c r="C48" s="60"/>
      <c r="D48" s="12"/>
      <c r="E48" s="12"/>
      <c r="H48" s="12"/>
      <c r="I48" s="12"/>
      <c r="L48" s="12"/>
      <c r="N48" s="60"/>
      <c r="P48" s="12"/>
      <c r="Q48" s="52" t="s">
        <v>76</v>
      </c>
      <c r="R48" s="74" t="s">
        <v>83</v>
      </c>
      <c r="S48" s="75">
        <v>6</v>
      </c>
      <c r="T48" s="12"/>
      <c r="U48" s="12"/>
      <c r="V48" s="12"/>
      <c r="W48" s="12"/>
      <c r="X48" s="12"/>
      <c r="Y48" s="12"/>
    </row>
    <row r="49" spans="1:25" x14ac:dyDescent="0.2">
      <c r="A49" s="12"/>
      <c r="C49" s="60"/>
      <c r="D49" s="12"/>
      <c r="E49" s="12"/>
      <c r="H49" s="12"/>
      <c r="I49" s="12"/>
      <c r="L49" s="12"/>
      <c r="N49" s="60"/>
      <c r="P49" s="12"/>
      <c r="Q49" s="12"/>
      <c r="R49" s="12"/>
      <c r="S49" s="12"/>
      <c r="T49" s="12"/>
      <c r="U49" s="12"/>
      <c r="V49" s="12"/>
      <c r="W49" s="12"/>
      <c r="X49" s="12"/>
      <c r="Y49" s="12"/>
    </row>
    <row r="50" spans="1:25" x14ac:dyDescent="0.2">
      <c r="A50" s="12"/>
      <c r="C50" s="60"/>
      <c r="D50" s="12"/>
      <c r="E50" s="12"/>
      <c r="H50" s="12"/>
      <c r="I50" s="12"/>
      <c r="L50" s="12"/>
      <c r="N50" s="60"/>
      <c r="P50" s="12"/>
      <c r="Q50" s="12"/>
      <c r="R50" s="12"/>
      <c r="S50" s="12"/>
      <c r="T50" s="12"/>
      <c r="U50" s="12"/>
      <c r="V50" s="12"/>
      <c r="W50" s="12"/>
      <c r="X50" s="12"/>
      <c r="Y50" s="12"/>
    </row>
  </sheetData>
  <mergeCells count="15">
    <mergeCell ref="R3:T3"/>
    <mergeCell ref="S14:T14"/>
    <mergeCell ref="S15:T15"/>
    <mergeCell ref="R18:T18"/>
    <mergeCell ref="Q40:S40"/>
    <mergeCell ref="S36:T36"/>
    <mergeCell ref="V34:W34"/>
    <mergeCell ref="S35:T35"/>
    <mergeCell ref="V35:W35"/>
    <mergeCell ref="I20:J20"/>
    <mergeCell ref="I21:J21"/>
    <mergeCell ref="S28:T28"/>
    <mergeCell ref="S29:T29"/>
    <mergeCell ref="R32:T32"/>
    <mergeCell ref="S34:T34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2020-09-21T14:10:37Z</dcterms:created>
  <dcterms:modified xsi:type="dcterms:W3CDTF">2020-12-14T18:39:59Z</dcterms:modified>
</cp:coreProperties>
</file>